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<sst xmlns="http://schemas.openxmlformats.org/spreadsheetml/2006/main" count="263" uniqueCount="163">
  <si>
    <t>Položka</t>
  </si>
  <si>
    <t>Názov príjmu</t>
  </si>
  <si>
    <t>x</t>
  </si>
  <si>
    <t>Administratívne a iné poplatky a platby</t>
  </si>
  <si>
    <t>Úroky z domácich úverov, pôžičiek a vkladov</t>
  </si>
  <si>
    <t>Názov výdavku</t>
  </si>
  <si>
    <t>Poistné a príspevok zamestnávateľa do poisťovní a NÚP</t>
  </si>
  <si>
    <t>Tovary a ďalšie služby</t>
  </si>
  <si>
    <t>Bežné transfery</t>
  </si>
  <si>
    <t>z toho:</t>
  </si>
  <si>
    <t>Dividendy</t>
  </si>
  <si>
    <t>z toho :</t>
  </si>
  <si>
    <t xml:space="preserve">   </t>
  </si>
  <si>
    <t>Mzdy, platy, služob. príjmy a ostatné osobné vyrovnania</t>
  </si>
  <si>
    <t>Cestovné výdavky</t>
  </si>
  <si>
    <t>Energie, voda a komunikácie</t>
  </si>
  <si>
    <t>Dopravné</t>
  </si>
  <si>
    <t>Rutinná a štandardná údržba</t>
  </si>
  <si>
    <t>Nájomné za prenájom</t>
  </si>
  <si>
    <t>Kapitálové príjmy spolu</t>
  </si>
  <si>
    <t>B.</t>
  </si>
  <si>
    <t>Obstarávanie kapitálových aktív</t>
  </si>
  <si>
    <t>Tabuľka č. 1</t>
  </si>
  <si>
    <t>Domáce dane na tovary a služby</t>
  </si>
  <si>
    <t>Nedaňové príjmy spolu /210+220+240+290/</t>
  </si>
  <si>
    <t>Tabuľka č. 2</t>
  </si>
  <si>
    <t>Tabuľka č. 3</t>
  </si>
  <si>
    <t>Prevod z fondu rozvoja bývania</t>
  </si>
  <si>
    <t>Prevod z peňažných fondov spolu</t>
  </si>
  <si>
    <t>KAPITÁLOVÉ PRÍJMY SPOLU</t>
  </si>
  <si>
    <t>Tabuľka č. 4</t>
  </si>
  <si>
    <t>Tabuľka č.5</t>
  </si>
  <si>
    <t>Kapitálové príjmy / B /</t>
  </si>
  <si>
    <t>Kapitálové výdavky / B /</t>
  </si>
  <si>
    <t>Kateg.</t>
  </si>
  <si>
    <t>Administratívne poplatky</t>
  </si>
  <si>
    <t>Poplatky a platby z náhodného predaja a služieb</t>
  </si>
  <si>
    <t xml:space="preserve">Materiál </t>
  </si>
  <si>
    <t>Služby</t>
  </si>
  <si>
    <t>Bežné príjmy</t>
  </si>
  <si>
    <t>Kapitálové príjmy</t>
  </si>
  <si>
    <t>KAPITÁLOVÉ VÝDAVKY SPOLU</t>
  </si>
  <si>
    <t>Kapitálové výdavky</t>
  </si>
  <si>
    <t>Bežné výdavky</t>
  </si>
  <si>
    <t>Iné nedaňové príjmy</t>
  </si>
  <si>
    <t>Rozpočet</t>
  </si>
  <si>
    <t>Daň za psa</t>
  </si>
  <si>
    <t>Daň za nevýherné hracie prístroje</t>
  </si>
  <si>
    <t>Daň za predajné automaty</t>
  </si>
  <si>
    <t>Daň za užívanie verejného priestranstva</t>
  </si>
  <si>
    <t>Príjmy z podnikania a z vlastného majetku</t>
  </si>
  <si>
    <t>Transfery pre ŠKD a ŠJ ZŠ /originálne kompetencie/</t>
  </si>
  <si>
    <t>Daň z príjmov fyzických osôb</t>
  </si>
  <si>
    <t>Príjmy z vlastníctva - z  prenajatých pozemkov</t>
  </si>
  <si>
    <t>Príjmy z vlastníctva - z prenajatých budov a objektov</t>
  </si>
  <si>
    <t>Príjmy z vlastníctva - z prenajatých strojov a zariadení - TEZ</t>
  </si>
  <si>
    <t>MŠ - príspevky od rodičov</t>
  </si>
  <si>
    <t>Kapitálový schodok</t>
  </si>
  <si>
    <r>
      <t>Tuzemské bežné granty a transfery</t>
    </r>
    <r>
      <rPr>
        <sz val="8"/>
        <rFont val="Arial CE"/>
        <family val="2"/>
      </rPr>
      <t xml:space="preserve"> </t>
    </r>
  </si>
  <si>
    <t>A.</t>
  </si>
  <si>
    <t>BEŽNÉ PRÍJMY  SPOLU</t>
  </si>
  <si>
    <t>PRÍJMY ROZPOČTU SPOLU / A + B + C/</t>
  </si>
  <si>
    <t>Daňové príjmy spolu /110+130/</t>
  </si>
  <si>
    <t>PREVODY Z PEŇAŽNÝCH FONDOV SPOLU</t>
  </si>
  <si>
    <t xml:space="preserve">Z predaja pozemkov </t>
  </si>
  <si>
    <t>Transfery občanom - odchodné, odstupné a DNP</t>
  </si>
  <si>
    <t>Bežné príjmy / A /</t>
  </si>
  <si>
    <t>Bežné výdavky / A /</t>
  </si>
  <si>
    <t>Príjmy z peňažných fondov / C /</t>
  </si>
  <si>
    <t>Prevod z rezervného fondu obce, MŠ a ZŠ</t>
  </si>
  <si>
    <t>Prijaté transfery z Magistrátu za komunálny odpad</t>
  </si>
  <si>
    <t>Sumarizácia rozpočtu na rok 2009</t>
  </si>
  <si>
    <t>Transfery občanom - sociálna výpomoc</t>
  </si>
  <si>
    <t xml:space="preserve">Ostatné transfery </t>
  </si>
  <si>
    <t>Transfery Domu kultúry Dúbravka p. o.</t>
  </si>
  <si>
    <t>BEŽNÉ VÝDAVKY  SPOLU</t>
  </si>
  <si>
    <t xml:space="preserve">Príjmy - finančné operácie </t>
  </si>
  <si>
    <t xml:space="preserve">C. </t>
  </si>
  <si>
    <t>Nákup sotvéru /IKN - technické zhodnotenie/</t>
  </si>
  <si>
    <t>Nákup výpočtovej techniky, strojov a zariadení</t>
  </si>
  <si>
    <t>Nákup komponentov na detské ihriská</t>
  </si>
  <si>
    <t>Výstavba parkovísk</t>
  </si>
  <si>
    <t>Autorský dozor - Park Družby 2. etapa</t>
  </si>
  <si>
    <t xml:space="preserve">Prebytok + , schodok - </t>
  </si>
  <si>
    <t>Rekonštrukcia strechy ZŠ Sokolíkova z FRB</t>
  </si>
  <si>
    <t>Rekonštrukcia strechy ZŠ Beňovského z RF ZŠ</t>
  </si>
  <si>
    <t>Nákup strojného vybavenia a komponentov na DI MŠ z RF MŠ</t>
  </si>
  <si>
    <t>Platové okná a oplotenie Macko z FRB</t>
  </si>
  <si>
    <t xml:space="preserve">Oplotenie MŠ Pekníkova z FRB </t>
  </si>
  <si>
    <t>Urnový háj z FRB</t>
  </si>
  <si>
    <t>Výstavba nájomných bytov - participácia Mč z FRB</t>
  </si>
  <si>
    <t>Nájomné byty - mandátna zmluva s GIB z FRB</t>
  </si>
  <si>
    <t>Zariadenie sociálnych služieb - participácia Mč z FRB</t>
  </si>
  <si>
    <t>Revitalizácia  Parku Družba - participácia Mč z FRB</t>
  </si>
  <si>
    <t>Vybudovanie komunikácie Brižite z FRB</t>
  </si>
  <si>
    <t>Projekt a územné rozhodnutie - kruhová križovatka Alexyho-Bagarova z FRB</t>
  </si>
  <si>
    <t>Kamerový systém z RF MÚ</t>
  </si>
  <si>
    <t>ÚP zóny Hrubá lúka z FRB</t>
  </si>
  <si>
    <t>Rekonštrukcia strechy kostola sv. Kozmu a Damiána - príspevok Mč z FRB</t>
  </si>
  <si>
    <t>Bežné výdavky základných škôl</t>
  </si>
  <si>
    <t>Príjem zo ŠR pre ZŠ</t>
  </si>
  <si>
    <t>Bežné výdavky ZŠ</t>
  </si>
  <si>
    <t>Rozdiel</t>
  </si>
  <si>
    <t>Prijaté transfery NFP ESF</t>
  </si>
  <si>
    <t>Prijaté transfery zo ŠR na výchovu a vzdelávanie pre MŠ</t>
  </si>
  <si>
    <t>Príjem z predaja pozemkov 10%-ný podiel z Magistrátu hl.m. SR Bratislavy</t>
  </si>
  <si>
    <t>Prevod z cestného fondu</t>
  </si>
  <si>
    <t>Príjem z predaja majetkovej účasti BPD spol. s r.o.</t>
  </si>
  <si>
    <t>Transfery - ŽP kontajnerové stojiská</t>
  </si>
  <si>
    <t>Tabuľka č. 6</t>
  </si>
  <si>
    <t>Bežné príjmy základných škôl</t>
  </si>
  <si>
    <t>Prijaté transfery zo ŠR - normatív</t>
  </si>
  <si>
    <t>Prijaté transfery zo ŠR - vzdelávacie poukazy</t>
  </si>
  <si>
    <t>Prijaté transfery zo ŠR - odchodné</t>
  </si>
  <si>
    <t>Tabuľka č. 7</t>
  </si>
  <si>
    <t>Príjmy spolu</t>
  </si>
  <si>
    <t>Výdavky spolu</t>
  </si>
  <si>
    <t>Rozpočtované príjmy spolu</t>
  </si>
  <si>
    <t>Rozpočtované výdavky spolu</t>
  </si>
  <si>
    <t>Nákup budovy z FRB /SIS/</t>
  </si>
  <si>
    <t>Rezerva na viacúčelovú športovú halu</t>
  </si>
  <si>
    <t>rozpočet</t>
  </si>
  <si>
    <r>
      <t xml:space="preserve">Prijaté transfery zo ŠR na stavebný úrad </t>
    </r>
    <r>
      <rPr>
        <sz val="7"/>
        <rFont val="Arial CE"/>
        <family val="0"/>
      </rPr>
      <t>/prenesené kompetencie/</t>
    </r>
  </si>
  <si>
    <r>
      <t>Prijaté transfery zo ŠR na školský úrad /</t>
    </r>
    <r>
      <rPr>
        <sz val="7"/>
        <rFont val="Arial CE"/>
        <family val="0"/>
      </rPr>
      <t>prenesené kompetencie</t>
    </r>
    <r>
      <rPr>
        <sz val="8"/>
        <rFont val="Arial CE"/>
        <family val="2"/>
      </rPr>
      <t>/</t>
    </r>
  </si>
  <si>
    <t>Návrh</t>
  </si>
  <si>
    <t>Upravený</t>
  </si>
  <si>
    <t>Daň za komunálne služby</t>
  </si>
  <si>
    <t>Plastové okná MŠ Ožvoldíkova, MŠ Sekurisova a MŠ Damborského z FRB</t>
  </si>
  <si>
    <t>Umývačka riadu pre ZŠ Nejedlého z RF Z Š</t>
  </si>
  <si>
    <t>Projektová dokumentácia "Parkovisko Nejedlého" z FRB</t>
  </si>
  <si>
    <t>Rekonštrukcia OST ZŠ Beňovského z FRB</t>
  </si>
  <si>
    <t>Oplotenie miniihriska ZŠ Nejedlého z RF ZŠ</t>
  </si>
  <si>
    <t>Transfer z MŠ SR na viacúčelové športové ihrisko ZŠ Bilíkova</t>
  </si>
  <si>
    <t>Rutinná a štandardná údržba z CF - zimná údržba</t>
  </si>
  <si>
    <t>3.úpr.rozp.</t>
  </si>
  <si>
    <t>Rutinná a štandardná údržba z FRB - oprava strechy ZŠ Bilíkova</t>
  </si>
  <si>
    <t>Rutinná a štandardná údržba z FRB - oprava strechy ZŠ Sokolíkova</t>
  </si>
  <si>
    <t xml:space="preserve">Rutinná a štandardná údržba z FRB - plast.okná MŠ Ožvold.,Sekur.,Damb. </t>
  </si>
  <si>
    <t xml:space="preserve">Rutinná a štandardná údržba z FRB - opr.plyn.kotolne ZŠ Bilíkova </t>
  </si>
  <si>
    <t>Rutinná a štandardná údržba z RF ZŠ - oprava strech ZŠ Beňovského</t>
  </si>
  <si>
    <t>Rutinná a štandardná údržba z RF MÚ - oprava objektu Pod záhradami</t>
  </si>
  <si>
    <t>Rutinná a štandardná údržba z RF MÚ - oprava chodníkov a schodísk</t>
  </si>
  <si>
    <t>Rutinná a štandardná údržba z RF MÚ - oprava lavičiek</t>
  </si>
  <si>
    <t>Služby z RF MÚ - vrátenie kúpnej ceny za pozemok /Hlavaj/</t>
  </si>
  <si>
    <t xml:space="preserve">Služby z RF MÚ - II. časť komunitný plán </t>
  </si>
  <si>
    <t xml:space="preserve">Služby z RF MÚ - lekárská posudková činnosť </t>
  </si>
  <si>
    <t xml:space="preserve">Služby z RF MÚ - vzdelávanie zamestnancov opatrovateľskej služby </t>
  </si>
  <si>
    <t>Transfery Domu kultúry Dúbravka p. o. z RF MÚ na opravu strechy</t>
  </si>
  <si>
    <t>Viacúčelové športové ihrisko ZŠ Bilíkova - podiel Mč z RF MÚ</t>
  </si>
  <si>
    <t>Viacúčelové športové ihrisko ZŠ Bilíkova - podiel MŠ SR</t>
  </si>
  <si>
    <t xml:space="preserve">Výdavky - finančné operácie </t>
  </si>
  <si>
    <t>C.</t>
  </si>
  <si>
    <t xml:space="preserve"> VÝDAVKY FINANČNÝCH OPERÁCIÍ SPOLU</t>
  </si>
  <si>
    <t>VÝDAVKY  ROZPOČTU SPOLU / A + B +C /</t>
  </si>
  <si>
    <t>Splácanie tuzemskej istiny - 1.splátka za osvetlenie ZŠ Pri kríži</t>
  </si>
  <si>
    <t>Výdavky finančných operácií /C/</t>
  </si>
  <si>
    <t>Bežný prebytok /+/, schodok /-/</t>
  </si>
  <si>
    <t>Tabuľka č.8</t>
  </si>
  <si>
    <t>Sponzorské dary</t>
  </si>
  <si>
    <t>Nákup plynového sporáka MŠ Cabanova RF MŠ</t>
  </si>
  <si>
    <t>Nákup plynového sporáka MŠ Cabanova RF MÚ</t>
  </si>
  <si>
    <t>Nákup plynového sporáka MŠ Ožvoldíkova RF MŠ</t>
  </si>
  <si>
    <t>Nákup plynového sporáka MŠ Ožvoldíkova RF MÚ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</si>
</sst>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#,##0.0"/>
    <numFmt numFmtId="166" formatCode="0.0"/>
    <numFmt numFmtId="167" formatCode="#,##0.000"/>
  </numFmts>
  <fonts count="20">
    <font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u val="single"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15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5" xfId="0" applyFont="1" applyBorder="1" applyAlignment="1">
      <alignment/>
    </xf>
    <xf numFmtId="3" fontId="16" fillId="0" borderId="5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3" fontId="16" fillId="0" borderId="17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3" fontId="18" fillId="0" borderId="18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6" fillId="0" borderId="6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6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8" fillId="0" borderId="2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6" fillId="0" borderId="14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2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6" fillId="0" borderId="6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16" fillId="0" borderId="2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22"/>
  <sheetViews>
    <sheetView tabSelected="1" workbookViewId="0" topLeftCell="A200">
      <selection activeCell="F207" sqref="F207:G207"/>
    </sheetView>
  </sheetViews>
  <sheetFormatPr defaultColWidth="9.00390625" defaultRowHeight="12.75"/>
  <cols>
    <col min="1" max="1" width="5.375" style="5" customWidth="1"/>
    <col min="2" max="2" width="6.875" style="5" customWidth="1"/>
    <col min="3" max="3" width="46.125" style="4" customWidth="1"/>
    <col min="4" max="4" width="7.00390625" style="115" customWidth="1"/>
    <col min="5" max="5" width="7.00390625" style="110" customWidth="1"/>
    <col min="6" max="6" width="7.375" style="5" customWidth="1"/>
    <col min="7" max="7" width="7.00390625" style="110" customWidth="1"/>
    <col min="8" max="16384" width="9.125" style="5" customWidth="1"/>
  </cols>
  <sheetData>
    <row r="1" spans="1:4" ht="12.75" customHeight="1">
      <c r="A1" s="7" t="s">
        <v>22</v>
      </c>
      <c r="C1" s="60" t="s">
        <v>39</v>
      </c>
      <c r="D1" s="40"/>
    </row>
    <row r="2" ht="1.5" customHeight="1">
      <c r="C2" s="8"/>
    </row>
    <row r="3" spans="1:7" ht="10.5" customHeight="1">
      <c r="A3" s="6"/>
      <c r="C3" s="5"/>
      <c r="D3" s="66" t="s">
        <v>45</v>
      </c>
      <c r="E3" s="80" t="s">
        <v>125</v>
      </c>
      <c r="F3" s="82" t="s">
        <v>124</v>
      </c>
      <c r="G3" s="80" t="s">
        <v>102</v>
      </c>
    </row>
    <row r="4" spans="1:7" ht="12.75" customHeight="1">
      <c r="A4" s="1" t="s">
        <v>34</v>
      </c>
      <c r="B4" s="1" t="s">
        <v>0</v>
      </c>
      <c r="C4" s="1" t="s">
        <v>1</v>
      </c>
      <c r="D4" s="67">
        <v>2009</v>
      </c>
      <c r="E4" s="81" t="s">
        <v>121</v>
      </c>
      <c r="F4" s="83" t="s">
        <v>134</v>
      </c>
      <c r="G4" s="92"/>
    </row>
    <row r="5" spans="1:7" s="4" customFormat="1" ht="13.5" customHeight="1">
      <c r="A5" s="44">
        <v>110</v>
      </c>
      <c r="B5" s="3">
        <v>111003</v>
      </c>
      <c r="C5" s="45" t="s">
        <v>52</v>
      </c>
      <c r="D5" s="125">
        <v>3883688</v>
      </c>
      <c r="E5" s="147">
        <v>3883688</v>
      </c>
      <c r="F5" s="147">
        <v>3883688</v>
      </c>
      <c r="G5" s="111">
        <f>SUM(F5-E5)</f>
        <v>0</v>
      </c>
    </row>
    <row r="6" spans="1:7" s="28" customFormat="1" ht="13.5" customHeight="1">
      <c r="A6" s="46">
        <v>130</v>
      </c>
      <c r="B6" s="46"/>
      <c r="C6" s="47" t="s">
        <v>23</v>
      </c>
      <c r="D6" s="126">
        <f>SUM(D8:D11)</f>
        <v>241320</v>
      </c>
      <c r="E6" s="126">
        <f>SUM(E8:E12)</f>
        <v>337457</v>
      </c>
      <c r="F6" s="126">
        <f>SUM(F8:F12)</f>
        <v>337457</v>
      </c>
      <c r="G6" s="112">
        <f aca="true" t="shared" si="0" ref="G6:G70">SUM(F6-E6)</f>
        <v>0</v>
      </c>
    </row>
    <row r="7" spans="1:7" ht="9" customHeight="1">
      <c r="A7" s="3" t="s">
        <v>9</v>
      </c>
      <c r="B7" s="13"/>
      <c r="C7" s="2"/>
      <c r="D7" s="86"/>
      <c r="E7" s="87"/>
      <c r="F7" s="87"/>
      <c r="G7" s="112"/>
    </row>
    <row r="8" spans="1:7" ht="10.5" customHeight="1">
      <c r="A8" s="3"/>
      <c r="B8" s="3">
        <v>133001</v>
      </c>
      <c r="C8" s="2" t="s">
        <v>46</v>
      </c>
      <c r="D8" s="86">
        <v>22572</v>
      </c>
      <c r="E8" s="87">
        <v>22572</v>
      </c>
      <c r="F8" s="87">
        <v>22572</v>
      </c>
      <c r="G8" s="101">
        <f t="shared" si="0"/>
        <v>0</v>
      </c>
    </row>
    <row r="9" spans="1:7" ht="10.5" customHeight="1">
      <c r="A9" s="3"/>
      <c r="B9" s="3">
        <v>133003</v>
      </c>
      <c r="C9" s="2" t="s">
        <v>47</v>
      </c>
      <c r="D9" s="86">
        <v>664</v>
      </c>
      <c r="E9" s="87">
        <v>664</v>
      </c>
      <c r="F9" s="87">
        <v>664</v>
      </c>
      <c r="G9" s="101">
        <f t="shared" si="0"/>
        <v>0</v>
      </c>
    </row>
    <row r="10" spans="1:7" ht="10.5" customHeight="1">
      <c r="A10" s="3"/>
      <c r="B10" s="3">
        <v>133004</v>
      </c>
      <c r="C10" s="2" t="s">
        <v>48</v>
      </c>
      <c r="D10" s="86">
        <v>3320</v>
      </c>
      <c r="E10" s="87">
        <v>3320</v>
      </c>
      <c r="F10" s="87">
        <v>3320</v>
      </c>
      <c r="G10" s="101">
        <f t="shared" si="0"/>
        <v>0</v>
      </c>
    </row>
    <row r="11" spans="1:7" s="6" customFormat="1" ht="10.5" customHeight="1">
      <c r="A11" s="44"/>
      <c r="B11" s="3">
        <v>133012</v>
      </c>
      <c r="C11" s="2" t="s">
        <v>49</v>
      </c>
      <c r="D11" s="86">
        <v>214764</v>
      </c>
      <c r="E11" s="87">
        <v>214764</v>
      </c>
      <c r="F11" s="87">
        <v>214764</v>
      </c>
      <c r="G11" s="101">
        <f t="shared" si="0"/>
        <v>0</v>
      </c>
    </row>
    <row r="12" spans="1:7" s="6" customFormat="1" ht="10.5" customHeight="1">
      <c r="A12" s="14"/>
      <c r="B12" s="3">
        <v>133013</v>
      </c>
      <c r="C12" s="2" t="s">
        <v>126</v>
      </c>
      <c r="D12" s="86">
        <v>0</v>
      </c>
      <c r="E12" s="87">
        <v>96137</v>
      </c>
      <c r="F12" s="87">
        <v>96137</v>
      </c>
      <c r="G12" s="101">
        <f t="shared" si="0"/>
        <v>0</v>
      </c>
    </row>
    <row r="13" spans="1:7" s="30" customFormat="1" ht="13.5" customHeight="1">
      <c r="A13" s="1">
        <v>100</v>
      </c>
      <c r="B13" s="1" t="s">
        <v>2</v>
      </c>
      <c r="C13" s="39" t="s">
        <v>62</v>
      </c>
      <c r="D13" s="113">
        <f>SUM(D5,D6)</f>
        <v>4125008</v>
      </c>
      <c r="E13" s="136">
        <f>SUM(E5,E6)</f>
        <v>4221145</v>
      </c>
      <c r="F13" s="136">
        <f>SUM(F5,F6)</f>
        <v>4221145</v>
      </c>
      <c r="G13" s="113">
        <f t="shared" si="0"/>
        <v>0</v>
      </c>
    </row>
    <row r="14" spans="1:7" ht="13.5" customHeight="1">
      <c r="A14" s="48">
        <v>210</v>
      </c>
      <c r="B14" s="20"/>
      <c r="C14" s="37" t="s">
        <v>50</v>
      </c>
      <c r="D14" s="122">
        <f>SUM(D16:D19)</f>
        <v>697792</v>
      </c>
      <c r="E14" s="135">
        <f>SUM(E16:E19)</f>
        <v>1361672</v>
      </c>
      <c r="F14" s="135">
        <f>SUM(F16:F19)</f>
        <v>1367372</v>
      </c>
      <c r="G14" s="112">
        <f t="shared" si="0"/>
        <v>5700</v>
      </c>
    </row>
    <row r="15" spans="1:7" ht="9" customHeight="1">
      <c r="A15" s="3" t="s">
        <v>9</v>
      </c>
      <c r="B15" s="3"/>
      <c r="C15" s="2"/>
      <c r="D15" s="86"/>
      <c r="E15" s="87"/>
      <c r="F15" s="87"/>
      <c r="G15" s="112"/>
    </row>
    <row r="16" spans="1:10" ht="10.5" customHeight="1">
      <c r="A16" s="44"/>
      <c r="B16" s="3">
        <v>211003</v>
      </c>
      <c r="C16" s="2" t="s">
        <v>10</v>
      </c>
      <c r="D16" s="86">
        <v>730</v>
      </c>
      <c r="E16" s="87">
        <v>730</v>
      </c>
      <c r="F16" s="87">
        <v>730</v>
      </c>
      <c r="G16" s="101">
        <f t="shared" si="0"/>
        <v>0</v>
      </c>
      <c r="J16" s="42"/>
    </row>
    <row r="17" spans="1:7" ht="10.5" customHeight="1">
      <c r="A17" s="3"/>
      <c r="B17" s="3">
        <v>212002</v>
      </c>
      <c r="C17" s="2" t="s">
        <v>53</v>
      </c>
      <c r="D17" s="86">
        <v>97923</v>
      </c>
      <c r="E17" s="87">
        <v>97923</v>
      </c>
      <c r="F17" s="87">
        <v>97923</v>
      </c>
      <c r="G17" s="101">
        <f t="shared" si="0"/>
        <v>0</v>
      </c>
    </row>
    <row r="18" spans="1:7" ht="10.5" customHeight="1">
      <c r="A18" s="3"/>
      <c r="B18" s="3">
        <v>212003</v>
      </c>
      <c r="C18" s="2" t="s">
        <v>54</v>
      </c>
      <c r="D18" s="86">
        <v>499557</v>
      </c>
      <c r="E18" s="87">
        <v>1163437</v>
      </c>
      <c r="F18" s="87">
        <v>1169137</v>
      </c>
      <c r="G18" s="101">
        <f t="shared" si="0"/>
        <v>5700</v>
      </c>
    </row>
    <row r="19" spans="1:7" ht="10.5" customHeight="1">
      <c r="A19" s="3"/>
      <c r="B19" s="3">
        <v>212004</v>
      </c>
      <c r="C19" s="2" t="s">
        <v>55</v>
      </c>
      <c r="D19" s="86">
        <v>99582</v>
      </c>
      <c r="E19" s="87">
        <v>99582</v>
      </c>
      <c r="F19" s="87">
        <v>99582</v>
      </c>
      <c r="G19" s="151">
        <f t="shared" si="0"/>
        <v>0</v>
      </c>
    </row>
    <row r="20" spans="1:7" s="4" customFormat="1" ht="13.5" customHeight="1">
      <c r="A20" s="46">
        <v>220</v>
      </c>
      <c r="B20" s="46" t="s">
        <v>2</v>
      </c>
      <c r="C20" s="47" t="s">
        <v>3</v>
      </c>
      <c r="D20" s="126">
        <f>SUM(D22:D24)</f>
        <v>171406</v>
      </c>
      <c r="E20" s="144">
        <f>SUM(E22:E24)</f>
        <v>171406</v>
      </c>
      <c r="F20" s="144">
        <f>SUM(F22:F24)</f>
        <v>171406</v>
      </c>
      <c r="G20" s="101">
        <f t="shared" si="0"/>
        <v>0</v>
      </c>
    </row>
    <row r="21" spans="1:7" ht="9" customHeight="1">
      <c r="A21" s="3" t="s">
        <v>11</v>
      </c>
      <c r="B21" s="3"/>
      <c r="C21" s="2"/>
      <c r="D21" s="86"/>
      <c r="E21" s="87"/>
      <c r="F21" s="87"/>
      <c r="G21" s="101">
        <f t="shared" si="0"/>
        <v>0</v>
      </c>
    </row>
    <row r="22" spans="1:7" ht="10.5" customHeight="1">
      <c r="A22" s="3"/>
      <c r="B22" s="3">
        <v>221004</v>
      </c>
      <c r="C22" s="2" t="s">
        <v>35</v>
      </c>
      <c r="D22" s="86">
        <v>27219</v>
      </c>
      <c r="E22" s="87">
        <v>27219</v>
      </c>
      <c r="F22" s="87">
        <v>27219</v>
      </c>
      <c r="G22" s="101">
        <f t="shared" si="0"/>
        <v>0</v>
      </c>
    </row>
    <row r="23" spans="1:7" ht="10.5" customHeight="1">
      <c r="A23" s="3"/>
      <c r="B23" s="3">
        <v>223001</v>
      </c>
      <c r="C23" s="2" t="s">
        <v>36</v>
      </c>
      <c r="D23" s="86">
        <v>77800</v>
      </c>
      <c r="E23" s="87">
        <v>77800</v>
      </c>
      <c r="F23" s="87">
        <v>77800</v>
      </c>
      <c r="G23" s="101">
        <f t="shared" si="0"/>
        <v>0</v>
      </c>
    </row>
    <row r="24" spans="1:7" ht="10.5" customHeight="1">
      <c r="A24" s="3"/>
      <c r="B24" s="3">
        <v>223002</v>
      </c>
      <c r="C24" s="2" t="s">
        <v>56</v>
      </c>
      <c r="D24" s="86">
        <v>66387</v>
      </c>
      <c r="E24" s="87">
        <v>66387</v>
      </c>
      <c r="F24" s="87">
        <v>66387</v>
      </c>
      <c r="G24" s="101">
        <f t="shared" si="0"/>
        <v>0</v>
      </c>
    </row>
    <row r="25" spans="1:7" s="4" customFormat="1" ht="13.5" customHeight="1">
      <c r="A25" s="49">
        <v>240</v>
      </c>
      <c r="B25" s="49" t="s">
        <v>2</v>
      </c>
      <c r="C25" s="50" t="s">
        <v>4</v>
      </c>
      <c r="D25" s="114">
        <v>26555</v>
      </c>
      <c r="E25" s="145">
        <v>26555</v>
      </c>
      <c r="F25" s="145">
        <v>26555</v>
      </c>
      <c r="G25" s="114">
        <f t="shared" si="0"/>
        <v>0</v>
      </c>
    </row>
    <row r="26" spans="1:7" s="4" customFormat="1" ht="13.5" customHeight="1">
      <c r="A26" s="44">
        <v>290</v>
      </c>
      <c r="B26" s="44" t="s">
        <v>2</v>
      </c>
      <c r="C26" s="51" t="s">
        <v>44</v>
      </c>
      <c r="D26" s="112">
        <v>182101</v>
      </c>
      <c r="E26" s="137">
        <v>199722</v>
      </c>
      <c r="F26" s="137">
        <v>199722</v>
      </c>
      <c r="G26" s="112">
        <f t="shared" si="0"/>
        <v>0</v>
      </c>
    </row>
    <row r="27" spans="1:7" s="30" customFormat="1" ht="13.5" customHeight="1">
      <c r="A27" s="1">
        <v>200</v>
      </c>
      <c r="B27" s="1" t="s">
        <v>2</v>
      </c>
      <c r="C27" s="39" t="s">
        <v>24</v>
      </c>
      <c r="D27" s="113">
        <f>SUM(D14,D20,D25,D26)</f>
        <v>1077854</v>
      </c>
      <c r="E27" s="136">
        <f>SUM(E14,E20,E25,E26)</f>
        <v>1759355</v>
      </c>
      <c r="F27" s="136">
        <f>SUM(F14,F20,F25,F26)</f>
        <v>1765055</v>
      </c>
      <c r="G27" s="113">
        <f t="shared" si="0"/>
        <v>5700</v>
      </c>
    </row>
    <row r="28" spans="1:7" s="30" customFormat="1" ht="13.5" customHeight="1">
      <c r="A28" s="48">
        <v>300</v>
      </c>
      <c r="B28" s="48" t="s">
        <v>2</v>
      </c>
      <c r="C28" s="37" t="s">
        <v>58</v>
      </c>
      <c r="D28" s="122">
        <f>SUM(D31:D35)</f>
        <v>117838</v>
      </c>
      <c r="E28" s="135">
        <f>SUM(E31:E35)</f>
        <v>190581</v>
      </c>
      <c r="F28" s="135">
        <f>SUM(F30:F35)</f>
        <v>202881</v>
      </c>
      <c r="G28" s="112">
        <f t="shared" si="0"/>
        <v>12300</v>
      </c>
    </row>
    <row r="29" spans="1:7" s="17" customFormat="1" ht="9" customHeight="1">
      <c r="A29" s="3" t="s">
        <v>11</v>
      </c>
      <c r="B29" s="63"/>
      <c r="C29" s="64"/>
      <c r="D29" s="127"/>
      <c r="E29" s="146"/>
      <c r="F29" s="146"/>
      <c r="G29" s="112"/>
    </row>
    <row r="30" spans="1:7" s="17" customFormat="1" ht="10.5" customHeight="1">
      <c r="A30" s="3"/>
      <c r="B30" s="75">
        <v>311000</v>
      </c>
      <c r="C30" s="76" t="s">
        <v>158</v>
      </c>
      <c r="D30" s="101">
        <v>0</v>
      </c>
      <c r="E30" s="170">
        <v>0</v>
      </c>
      <c r="F30" s="170">
        <v>12300</v>
      </c>
      <c r="G30" s="112">
        <f t="shared" si="0"/>
        <v>12300</v>
      </c>
    </row>
    <row r="31" spans="1:7" s="17" customFormat="1" ht="10.5" customHeight="1">
      <c r="A31" s="3"/>
      <c r="B31" s="3">
        <v>312001</v>
      </c>
      <c r="C31" s="2" t="s">
        <v>70</v>
      </c>
      <c r="D31" s="86">
        <v>64728</v>
      </c>
      <c r="E31" s="87">
        <v>0</v>
      </c>
      <c r="F31" s="87">
        <v>0</v>
      </c>
      <c r="G31" s="101">
        <f t="shared" si="0"/>
        <v>0</v>
      </c>
    </row>
    <row r="32" spans="1:7" s="32" customFormat="1" ht="10.5" customHeight="1">
      <c r="A32" s="44"/>
      <c r="B32" s="3">
        <v>312001</v>
      </c>
      <c r="C32" s="2" t="s">
        <v>103</v>
      </c>
      <c r="D32" s="86">
        <v>0</v>
      </c>
      <c r="E32" s="87">
        <v>101217</v>
      </c>
      <c r="F32" s="87">
        <v>101217</v>
      </c>
      <c r="G32" s="101">
        <f t="shared" si="0"/>
        <v>0</v>
      </c>
    </row>
    <row r="33" spans="1:7" s="32" customFormat="1" ht="10.5" customHeight="1">
      <c r="A33" s="44"/>
      <c r="B33" s="3">
        <v>312001</v>
      </c>
      <c r="C33" s="2" t="s">
        <v>104</v>
      </c>
      <c r="D33" s="86">
        <v>0</v>
      </c>
      <c r="E33" s="87">
        <v>37482</v>
      </c>
      <c r="F33" s="87">
        <v>37482</v>
      </c>
      <c r="G33" s="101">
        <f t="shared" si="0"/>
        <v>0</v>
      </c>
    </row>
    <row r="34" spans="1:7" s="32" customFormat="1" ht="10.5" customHeight="1">
      <c r="A34" s="44"/>
      <c r="B34" s="3">
        <v>312001</v>
      </c>
      <c r="C34" s="2" t="s">
        <v>122</v>
      </c>
      <c r="D34" s="86">
        <v>28215</v>
      </c>
      <c r="E34" s="87">
        <v>28215</v>
      </c>
      <c r="F34" s="87">
        <v>28215</v>
      </c>
      <c r="G34" s="101">
        <f t="shared" si="0"/>
        <v>0</v>
      </c>
    </row>
    <row r="35" spans="1:7" s="32" customFormat="1" ht="10.5" customHeight="1">
      <c r="A35" s="14"/>
      <c r="B35" s="41">
        <v>312001</v>
      </c>
      <c r="C35" s="36" t="s">
        <v>123</v>
      </c>
      <c r="D35" s="93">
        <v>24895</v>
      </c>
      <c r="E35" s="94">
        <v>23667</v>
      </c>
      <c r="F35" s="94">
        <v>23667</v>
      </c>
      <c r="G35" s="103">
        <f t="shared" si="0"/>
        <v>0</v>
      </c>
    </row>
    <row r="36" spans="1:7" s="6" customFormat="1" ht="4.5" customHeight="1" thickBot="1">
      <c r="A36" s="12"/>
      <c r="B36" s="18"/>
      <c r="C36" s="19"/>
      <c r="D36" s="128"/>
      <c r="E36" s="128"/>
      <c r="F36" s="128"/>
      <c r="G36" s="148"/>
    </row>
    <row r="37" spans="1:7" s="32" customFormat="1" ht="15.75" customHeight="1" thickBot="1">
      <c r="A37" s="12"/>
      <c r="B37" s="53" t="s">
        <v>59</v>
      </c>
      <c r="C37" s="54" t="s">
        <v>60</v>
      </c>
      <c r="D37" s="116">
        <f>SUM(D13,D27,D28)</f>
        <v>5320700</v>
      </c>
      <c r="E37" s="116">
        <f>SUM(E13,E27,E28)</f>
        <v>6171081</v>
      </c>
      <c r="F37" s="116">
        <f>SUM(F13,F27,F28)</f>
        <v>6189081</v>
      </c>
      <c r="G37" s="116">
        <f t="shared" si="0"/>
        <v>18000</v>
      </c>
    </row>
    <row r="38" spans="1:7" s="32" customFormat="1" ht="15.75" customHeight="1">
      <c r="A38" s="12"/>
      <c r="B38" s="18"/>
      <c r="C38" s="19"/>
      <c r="D38" s="117"/>
      <c r="E38" s="129"/>
      <c r="F38" s="6"/>
      <c r="G38" s="117"/>
    </row>
    <row r="39" spans="1:7" ht="12.75" customHeight="1">
      <c r="A39" s="7" t="s">
        <v>25</v>
      </c>
      <c r="C39" s="60" t="s">
        <v>40</v>
      </c>
      <c r="D39" s="40"/>
      <c r="G39" s="117"/>
    </row>
    <row r="40" spans="1:7" s="6" customFormat="1" ht="4.5" customHeight="1">
      <c r="A40" s="5"/>
      <c r="B40" s="5"/>
      <c r="C40" s="9"/>
      <c r="D40" s="128"/>
      <c r="E40" s="129"/>
      <c r="G40" s="149"/>
    </row>
    <row r="41" spans="1:7" ht="12" customHeight="1">
      <c r="A41" s="6"/>
      <c r="C41" s="5"/>
      <c r="D41" s="66" t="s">
        <v>45</v>
      </c>
      <c r="E41" s="80" t="s">
        <v>125</v>
      </c>
      <c r="F41" s="82" t="s">
        <v>124</v>
      </c>
      <c r="G41" s="80" t="s">
        <v>102</v>
      </c>
    </row>
    <row r="42" spans="1:7" ht="12.75" customHeight="1">
      <c r="A42" s="1" t="s">
        <v>34</v>
      </c>
      <c r="B42" s="1" t="s">
        <v>0</v>
      </c>
      <c r="C42" s="1" t="s">
        <v>1</v>
      </c>
      <c r="D42" s="67">
        <v>2009</v>
      </c>
      <c r="E42" s="81" t="s">
        <v>121</v>
      </c>
      <c r="F42" s="83" t="s">
        <v>134</v>
      </c>
      <c r="G42" s="92"/>
    </row>
    <row r="43" spans="1:7" ht="10.5" customHeight="1">
      <c r="A43" s="3"/>
      <c r="B43" s="3">
        <v>233001</v>
      </c>
      <c r="C43" s="55" t="s">
        <v>64</v>
      </c>
      <c r="D43" s="141">
        <v>66388</v>
      </c>
      <c r="E43" s="130">
        <v>66388</v>
      </c>
      <c r="F43" s="130">
        <v>66388</v>
      </c>
      <c r="G43" s="150">
        <f t="shared" si="0"/>
        <v>0</v>
      </c>
    </row>
    <row r="44" spans="1:7" ht="10.5" customHeight="1">
      <c r="A44" s="3"/>
      <c r="B44" s="3">
        <v>233001</v>
      </c>
      <c r="C44" s="84" t="s">
        <v>105</v>
      </c>
      <c r="D44" s="141">
        <v>0</v>
      </c>
      <c r="E44" s="130">
        <v>44872</v>
      </c>
      <c r="F44" s="130">
        <v>44872</v>
      </c>
      <c r="G44" s="101">
        <f>SUM(F44-E44)</f>
        <v>0</v>
      </c>
    </row>
    <row r="45" spans="1:7" ht="10.5" customHeight="1">
      <c r="A45" s="3"/>
      <c r="B45" s="3">
        <v>322001</v>
      </c>
      <c r="C45" s="84" t="s">
        <v>132</v>
      </c>
      <c r="D45" s="141">
        <v>0</v>
      </c>
      <c r="E45" s="130">
        <v>0</v>
      </c>
      <c r="F45" s="130">
        <v>39830</v>
      </c>
      <c r="G45" s="103">
        <f t="shared" si="0"/>
        <v>39830</v>
      </c>
    </row>
    <row r="46" spans="1:7" s="29" customFormat="1" ht="13.5" customHeight="1">
      <c r="A46" s="1">
        <v>230</v>
      </c>
      <c r="B46" s="1" t="s">
        <v>2</v>
      </c>
      <c r="C46" s="56" t="s">
        <v>19</v>
      </c>
      <c r="D46" s="131">
        <f>SUM(D43:D45)</f>
        <v>66388</v>
      </c>
      <c r="E46" s="131">
        <f>SUM(E43:E45)</f>
        <v>111260</v>
      </c>
      <c r="F46" s="131">
        <f>SUM(F43:F45)</f>
        <v>151090</v>
      </c>
      <c r="G46" s="111">
        <f t="shared" si="0"/>
        <v>39830</v>
      </c>
    </row>
    <row r="47" spans="1:7" ht="4.5" customHeight="1" thickBot="1">
      <c r="A47" s="18"/>
      <c r="B47" s="21"/>
      <c r="C47" s="57"/>
      <c r="E47" s="115"/>
      <c r="F47" s="115"/>
      <c r="G47" s="148"/>
    </row>
    <row r="48" spans="1:7" s="34" customFormat="1" ht="15.75" customHeight="1" thickBot="1">
      <c r="A48" s="18"/>
      <c r="B48" s="53" t="s">
        <v>20</v>
      </c>
      <c r="C48" s="58" t="s">
        <v>29</v>
      </c>
      <c r="D48" s="132">
        <f>SUM(D46:D46)</f>
        <v>66388</v>
      </c>
      <c r="E48" s="132">
        <f>SUM(E46:E46)</f>
        <v>111260</v>
      </c>
      <c r="F48" s="132">
        <f>SUM(F46:F46)</f>
        <v>151090</v>
      </c>
      <c r="G48" s="116">
        <f t="shared" si="0"/>
        <v>39830</v>
      </c>
    </row>
    <row r="49" spans="1:7" s="34" customFormat="1" ht="15.75" customHeight="1">
      <c r="A49" s="18"/>
      <c r="B49" s="68"/>
      <c r="C49" s="69"/>
      <c r="D49" s="142"/>
      <c r="E49" s="110"/>
      <c r="F49" s="5"/>
      <c r="G49" s="121"/>
    </row>
    <row r="50" spans="1:7" ht="12.75" customHeight="1">
      <c r="A50" s="7" t="s">
        <v>26</v>
      </c>
      <c r="B50" s="18"/>
      <c r="C50" s="60" t="s">
        <v>76</v>
      </c>
      <c r="D50" s="40"/>
      <c r="G50" s="117"/>
    </row>
    <row r="51" spans="1:7" ht="3.75" customHeight="1">
      <c r="A51" s="7"/>
      <c r="B51" s="18"/>
      <c r="C51" s="10"/>
      <c r="G51" s="117"/>
    </row>
    <row r="52" spans="1:7" ht="10.5" customHeight="1">
      <c r="A52" s="6"/>
      <c r="C52" s="5"/>
      <c r="D52" s="66" t="s">
        <v>45</v>
      </c>
      <c r="E52" s="80" t="s">
        <v>125</v>
      </c>
      <c r="F52" s="82" t="s">
        <v>124</v>
      </c>
      <c r="G52" s="80" t="s">
        <v>102</v>
      </c>
    </row>
    <row r="53" spans="1:7" ht="12.75" customHeight="1">
      <c r="A53" s="24"/>
      <c r="B53" s="1" t="s">
        <v>0</v>
      </c>
      <c r="C53" s="1" t="s">
        <v>1</v>
      </c>
      <c r="D53" s="67">
        <v>2009</v>
      </c>
      <c r="E53" s="81" t="s">
        <v>121</v>
      </c>
      <c r="F53" s="83" t="s">
        <v>134</v>
      </c>
      <c r="G53" s="92"/>
    </row>
    <row r="54" spans="1:7" ht="10.5" customHeight="1">
      <c r="A54" s="13"/>
      <c r="B54" s="20">
        <v>454</v>
      </c>
      <c r="C54" s="59" t="s">
        <v>69</v>
      </c>
      <c r="D54" s="118">
        <v>137754</v>
      </c>
      <c r="E54" s="133">
        <v>190938</v>
      </c>
      <c r="F54" s="133">
        <v>373703</v>
      </c>
      <c r="G54" s="150">
        <f t="shared" si="0"/>
        <v>182765</v>
      </c>
    </row>
    <row r="55" spans="1:7" ht="10.5" customHeight="1">
      <c r="A55" s="13"/>
      <c r="B55" s="3">
        <v>454</v>
      </c>
      <c r="C55" s="55" t="s">
        <v>27</v>
      </c>
      <c r="D55" s="86">
        <v>730140</v>
      </c>
      <c r="E55" s="87">
        <v>930761</v>
      </c>
      <c r="F55" s="87">
        <v>930761</v>
      </c>
      <c r="G55" s="101">
        <f t="shared" si="0"/>
        <v>0</v>
      </c>
    </row>
    <row r="56" spans="1:7" ht="10.5" customHeight="1">
      <c r="A56" s="13"/>
      <c r="B56" s="3">
        <v>454</v>
      </c>
      <c r="C56" s="55" t="s">
        <v>106</v>
      </c>
      <c r="D56" s="86">
        <v>0</v>
      </c>
      <c r="E56" s="87">
        <v>277775</v>
      </c>
      <c r="F56" s="87">
        <v>277775</v>
      </c>
      <c r="G56" s="101">
        <f t="shared" si="0"/>
        <v>0</v>
      </c>
    </row>
    <row r="57" spans="1:7" ht="10.5" customHeight="1">
      <c r="A57" s="13"/>
      <c r="B57" s="3">
        <v>431</v>
      </c>
      <c r="C57" s="55" t="s">
        <v>107</v>
      </c>
      <c r="D57" s="86">
        <v>0</v>
      </c>
      <c r="E57" s="87">
        <v>16597</v>
      </c>
      <c r="F57" s="87">
        <v>16597</v>
      </c>
      <c r="G57" s="151">
        <f t="shared" si="0"/>
        <v>0</v>
      </c>
    </row>
    <row r="58" spans="1:7" s="29" customFormat="1" ht="13.5" customHeight="1">
      <c r="A58" s="43"/>
      <c r="B58" s="1" t="s">
        <v>2</v>
      </c>
      <c r="C58" s="56" t="s">
        <v>28</v>
      </c>
      <c r="D58" s="131">
        <f>SUM(D54:D57)</f>
        <v>867894</v>
      </c>
      <c r="E58" s="131">
        <f>SUM(E54:E57)</f>
        <v>1416071</v>
      </c>
      <c r="F58" s="131">
        <f>SUM(F54:F57)</f>
        <v>1598836</v>
      </c>
      <c r="G58" s="111">
        <f t="shared" si="0"/>
        <v>182765</v>
      </c>
    </row>
    <row r="59" spans="1:7" ht="6" customHeight="1" thickBot="1">
      <c r="A59" s="18"/>
      <c r="B59" s="21"/>
      <c r="C59" s="57"/>
      <c r="E59" s="115"/>
      <c r="F59" s="115"/>
      <c r="G59" s="148"/>
    </row>
    <row r="60" spans="1:7" s="34" customFormat="1" ht="15" customHeight="1" thickBot="1">
      <c r="A60" s="33"/>
      <c r="B60" s="53" t="s">
        <v>77</v>
      </c>
      <c r="C60" s="58" t="s">
        <v>63</v>
      </c>
      <c r="D60" s="132">
        <f>SUM(D58)</f>
        <v>867894</v>
      </c>
      <c r="E60" s="132">
        <f>SUM(E58)</f>
        <v>1416071</v>
      </c>
      <c r="F60" s="132">
        <f>SUM(F58)</f>
        <v>1598836</v>
      </c>
      <c r="G60" s="116">
        <f t="shared" si="0"/>
        <v>182765</v>
      </c>
    </row>
    <row r="61" spans="1:7" s="34" customFormat="1" ht="15" customHeight="1" thickBot="1">
      <c r="A61" s="33"/>
      <c r="B61" s="18"/>
      <c r="C61" s="61"/>
      <c r="D61" s="134"/>
      <c r="E61" s="134"/>
      <c r="F61" s="134"/>
      <c r="G61" s="120"/>
    </row>
    <row r="62" spans="1:7" s="34" customFormat="1" ht="15.75" customHeight="1" thickBot="1">
      <c r="A62" s="33"/>
      <c r="B62" s="18"/>
      <c r="C62" s="58" t="s">
        <v>61</v>
      </c>
      <c r="D62" s="132">
        <f>SUM(D37,D48,D60)</f>
        <v>6254982</v>
      </c>
      <c r="E62" s="132">
        <f>SUM(E37,E48,E60)</f>
        <v>7698412</v>
      </c>
      <c r="F62" s="132">
        <f>SUM(F37,F48,F60)</f>
        <v>7939007</v>
      </c>
      <c r="G62" s="116">
        <f t="shared" si="0"/>
        <v>240595</v>
      </c>
    </row>
    <row r="63" spans="1:7" s="34" customFormat="1" ht="15.75" customHeight="1">
      <c r="A63" s="33"/>
      <c r="B63" s="18"/>
      <c r="C63" s="61"/>
      <c r="D63" s="134"/>
      <c r="E63" s="134"/>
      <c r="F63" s="134"/>
      <c r="G63" s="117"/>
    </row>
    <row r="64" spans="1:7" ht="12.75" customHeight="1">
      <c r="A64" s="7" t="s">
        <v>30</v>
      </c>
      <c r="C64" s="10" t="s">
        <v>43</v>
      </c>
      <c r="D64" s="40"/>
      <c r="G64" s="117"/>
    </row>
    <row r="65" spans="1:7" ht="12.75" customHeight="1">
      <c r="A65" s="7"/>
      <c r="C65" s="10"/>
      <c r="D65" s="40"/>
      <c r="G65" s="117"/>
    </row>
    <row r="66" spans="1:7" ht="12" customHeight="1">
      <c r="A66" s="6"/>
      <c r="C66" s="5" t="s">
        <v>12</v>
      </c>
      <c r="D66" s="66" t="s">
        <v>45</v>
      </c>
      <c r="E66" s="80" t="s">
        <v>125</v>
      </c>
      <c r="F66" s="82" t="s">
        <v>124</v>
      </c>
      <c r="G66" s="80" t="s">
        <v>102</v>
      </c>
    </row>
    <row r="67" spans="1:7" ht="12" customHeight="1">
      <c r="A67" s="1" t="s">
        <v>34</v>
      </c>
      <c r="B67" s="1" t="s">
        <v>0</v>
      </c>
      <c r="C67" s="1" t="s">
        <v>5</v>
      </c>
      <c r="D67" s="67">
        <v>2009</v>
      </c>
      <c r="E67" s="81" t="s">
        <v>121</v>
      </c>
      <c r="F67" s="83" t="s">
        <v>134</v>
      </c>
      <c r="G67" s="92"/>
    </row>
    <row r="68" spans="1:7" s="28" customFormat="1" ht="15.75" customHeight="1">
      <c r="A68" s="48">
        <v>610</v>
      </c>
      <c r="B68" s="48" t="s">
        <v>2</v>
      </c>
      <c r="C68" s="37" t="s">
        <v>13</v>
      </c>
      <c r="D68" s="122">
        <v>1734494</v>
      </c>
      <c r="E68" s="135">
        <v>1766849</v>
      </c>
      <c r="F68" s="135">
        <v>1766849</v>
      </c>
      <c r="G68" s="111">
        <f t="shared" si="0"/>
        <v>0</v>
      </c>
    </row>
    <row r="69" spans="1:7" s="28" customFormat="1" ht="15.75" customHeight="1">
      <c r="A69" s="1">
        <v>620</v>
      </c>
      <c r="B69" s="1" t="s">
        <v>2</v>
      </c>
      <c r="C69" s="39" t="s">
        <v>6</v>
      </c>
      <c r="D69" s="113">
        <v>633827</v>
      </c>
      <c r="E69" s="136">
        <v>637824</v>
      </c>
      <c r="F69" s="136">
        <v>637824</v>
      </c>
      <c r="G69" s="111">
        <f t="shared" si="0"/>
        <v>0</v>
      </c>
    </row>
    <row r="70" spans="1:7" s="28" customFormat="1" ht="15.75" customHeight="1">
      <c r="A70" s="44">
        <v>630</v>
      </c>
      <c r="B70" s="44" t="s">
        <v>2</v>
      </c>
      <c r="C70" s="51" t="s">
        <v>7</v>
      </c>
      <c r="D70" s="112">
        <f>SUM(D72:D91)</f>
        <v>2285866</v>
      </c>
      <c r="E70" s="137">
        <f>SUM(E72:E91)</f>
        <v>3017967</v>
      </c>
      <c r="F70" s="137">
        <f>SUM(F72:F91)</f>
        <v>3112967</v>
      </c>
      <c r="G70" s="122">
        <f t="shared" si="0"/>
        <v>95000</v>
      </c>
    </row>
    <row r="71" spans="1:7" ht="10.5" customHeight="1">
      <c r="A71" s="108" t="s">
        <v>9</v>
      </c>
      <c r="B71" s="3"/>
      <c r="C71" s="2"/>
      <c r="D71" s="86"/>
      <c r="E71" s="87"/>
      <c r="F71" s="87"/>
      <c r="G71" s="112"/>
    </row>
    <row r="72" spans="1:7" ht="12" customHeight="1">
      <c r="A72" s="3"/>
      <c r="B72" s="3">
        <v>631</v>
      </c>
      <c r="C72" s="2" t="s">
        <v>14</v>
      </c>
      <c r="D72" s="86">
        <v>1494</v>
      </c>
      <c r="E72" s="87">
        <v>1494</v>
      </c>
      <c r="F72" s="87">
        <v>1494</v>
      </c>
      <c r="G72" s="101">
        <f aca="true" t="shared" si="1" ref="G72:G92">SUM(F72-E72)</f>
        <v>0</v>
      </c>
    </row>
    <row r="73" spans="1:7" ht="12" customHeight="1">
      <c r="A73" s="3"/>
      <c r="B73" s="3">
        <v>632</v>
      </c>
      <c r="C73" s="2" t="s">
        <v>15</v>
      </c>
      <c r="D73" s="86">
        <v>339518</v>
      </c>
      <c r="E73" s="87">
        <v>339518</v>
      </c>
      <c r="F73" s="87">
        <v>339518</v>
      </c>
      <c r="G73" s="101">
        <f t="shared" si="1"/>
        <v>0</v>
      </c>
    </row>
    <row r="74" spans="1:7" ht="12" customHeight="1">
      <c r="A74" s="3"/>
      <c r="B74" s="3">
        <v>633</v>
      </c>
      <c r="C74" s="2" t="s">
        <v>37</v>
      </c>
      <c r="D74" s="86">
        <v>154679</v>
      </c>
      <c r="E74" s="87">
        <v>245489</v>
      </c>
      <c r="F74" s="87">
        <v>258789</v>
      </c>
      <c r="G74" s="101">
        <f t="shared" si="1"/>
        <v>13300</v>
      </c>
    </row>
    <row r="75" spans="1:7" ht="12" customHeight="1">
      <c r="A75" s="3"/>
      <c r="B75" s="3">
        <v>634</v>
      </c>
      <c r="C75" s="2" t="s">
        <v>16</v>
      </c>
      <c r="D75" s="86">
        <v>27218</v>
      </c>
      <c r="E75" s="87">
        <v>25890</v>
      </c>
      <c r="F75" s="87">
        <v>25890</v>
      </c>
      <c r="G75" s="101">
        <f t="shared" si="1"/>
        <v>0</v>
      </c>
    </row>
    <row r="76" spans="1:7" ht="12" customHeight="1">
      <c r="A76" s="3"/>
      <c r="B76" s="3">
        <v>635</v>
      </c>
      <c r="C76" s="2" t="s">
        <v>17</v>
      </c>
      <c r="D76" s="86">
        <v>683459</v>
      </c>
      <c r="E76" s="87">
        <v>650653</v>
      </c>
      <c r="F76" s="87">
        <v>650653</v>
      </c>
      <c r="G76" s="101">
        <f t="shared" si="1"/>
        <v>0</v>
      </c>
    </row>
    <row r="77" spans="1:7" ht="12" customHeight="1">
      <c r="A77" s="3"/>
      <c r="B77" s="3">
        <v>635</v>
      </c>
      <c r="C77" s="2" t="s">
        <v>133</v>
      </c>
      <c r="D77" s="86">
        <v>0</v>
      </c>
      <c r="E77" s="87">
        <v>277775</v>
      </c>
      <c r="F77" s="87">
        <v>277775</v>
      </c>
      <c r="G77" s="101">
        <f t="shared" si="1"/>
        <v>0</v>
      </c>
    </row>
    <row r="78" spans="1:7" ht="12" customHeight="1">
      <c r="A78" s="3"/>
      <c r="B78" s="3">
        <v>635</v>
      </c>
      <c r="C78" s="79" t="s">
        <v>135</v>
      </c>
      <c r="D78" s="86">
        <v>0</v>
      </c>
      <c r="E78" s="87">
        <v>22216</v>
      </c>
      <c r="F78" s="87">
        <v>22216</v>
      </c>
      <c r="G78" s="101">
        <f t="shared" si="1"/>
        <v>0</v>
      </c>
    </row>
    <row r="79" spans="1:7" ht="12" customHeight="1">
      <c r="A79" s="3"/>
      <c r="B79" s="3">
        <v>635</v>
      </c>
      <c r="C79" s="79" t="s">
        <v>136</v>
      </c>
      <c r="D79" s="86">
        <v>0</v>
      </c>
      <c r="E79" s="87">
        <v>49122</v>
      </c>
      <c r="F79" s="87">
        <v>49122</v>
      </c>
      <c r="G79" s="101">
        <f t="shared" si="1"/>
        <v>0</v>
      </c>
    </row>
    <row r="80" spans="1:7" ht="12" customHeight="1">
      <c r="A80" s="3"/>
      <c r="B80" s="3">
        <v>635</v>
      </c>
      <c r="C80" s="79" t="s">
        <v>137</v>
      </c>
      <c r="D80" s="86">
        <v>0</v>
      </c>
      <c r="E80" s="87">
        <v>104985</v>
      </c>
      <c r="F80" s="87">
        <v>104985</v>
      </c>
      <c r="G80" s="101">
        <f t="shared" si="1"/>
        <v>0</v>
      </c>
    </row>
    <row r="81" spans="1:7" ht="12" customHeight="1">
      <c r="A81" s="3"/>
      <c r="B81" s="3">
        <v>635</v>
      </c>
      <c r="C81" s="79" t="s">
        <v>138</v>
      </c>
      <c r="D81" s="86">
        <v>0</v>
      </c>
      <c r="E81" s="87">
        <v>8500</v>
      </c>
      <c r="F81" s="87">
        <v>8500</v>
      </c>
      <c r="G81" s="101">
        <f t="shared" si="1"/>
        <v>0</v>
      </c>
    </row>
    <row r="82" spans="1:7" ht="12" customHeight="1">
      <c r="A82" s="3"/>
      <c r="B82" s="3">
        <v>635</v>
      </c>
      <c r="C82" s="79" t="s">
        <v>139</v>
      </c>
      <c r="D82" s="86">
        <v>0</v>
      </c>
      <c r="E82" s="87">
        <v>32685</v>
      </c>
      <c r="F82" s="87">
        <v>32685</v>
      </c>
      <c r="G82" s="101">
        <f t="shared" si="1"/>
        <v>0</v>
      </c>
    </row>
    <row r="83" spans="1:7" ht="12" customHeight="1">
      <c r="A83" s="3"/>
      <c r="B83" s="3">
        <v>635</v>
      </c>
      <c r="C83" s="79" t="s">
        <v>140</v>
      </c>
      <c r="D83" s="86">
        <v>0</v>
      </c>
      <c r="E83" s="87">
        <v>0</v>
      </c>
      <c r="F83" s="87">
        <v>33000</v>
      </c>
      <c r="G83" s="101">
        <f t="shared" si="1"/>
        <v>33000</v>
      </c>
    </row>
    <row r="84" spans="1:7" ht="12" customHeight="1">
      <c r="A84" s="3"/>
      <c r="B84" s="3">
        <v>635</v>
      </c>
      <c r="C84" s="79" t="s">
        <v>141</v>
      </c>
      <c r="D84" s="86">
        <v>0</v>
      </c>
      <c r="E84" s="87">
        <v>0</v>
      </c>
      <c r="F84" s="87">
        <v>34000</v>
      </c>
      <c r="G84" s="101">
        <f t="shared" si="1"/>
        <v>34000</v>
      </c>
    </row>
    <row r="85" spans="1:7" ht="12" customHeight="1">
      <c r="A85" s="3"/>
      <c r="B85" s="3">
        <v>635</v>
      </c>
      <c r="C85" s="79" t="s">
        <v>142</v>
      </c>
      <c r="D85" s="86">
        <v>0</v>
      </c>
      <c r="E85" s="87">
        <v>0</v>
      </c>
      <c r="F85" s="87">
        <v>10000</v>
      </c>
      <c r="G85" s="101">
        <f t="shared" si="1"/>
        <v>10000</v>
      </c>
    </row>
    <row r="86" spans="1:7" ht="12" customHeight="1">
      <c r="A86" s="3"/>
      <c r="B86" s="3">
        <v>636</v>
      </c>
      <c r="C86" s="2" t="s">
        <v>18</v>
      </c>
      <c r="D86" s="86">
        <v>8297</v>
      </c>
      <c r="E86" s="87">
        <v>9099</v>
      </c>
      <c r="F86" s="87">
        <v>9099</v>
      </c>
      <c r="G86" s="101">
        <f t="shared" si="1"/>
        <v>0</v>
      </c>
    </row>
    <row r="87" spans="1:7" ht="12" customHeight="1">
      <c r="A87" s="3"/>
      <c r="B87" s="3">
        <v>637</v>
      </c>
      <c r="C87" s="2" t="s">
        <v>38</v>
      </c>
      <c r="D87" s="86">
        <v>1071201</v>
      </c>
      <c r="E87" s="87">
        <v>1196939</v>
      </c>
      <c r="F87" s="87">
        <v>1196939</v>
      </c>
      <c r="G87" s="101">
        <f t="shared" si="1"/>
        <v>0</v>
      </c>
    </row>
    <row r="88" spans="1:7" ht="12" customHeight="1">
      <c r="A88" s="3"/>
      <c r="B88" s="3">
        <v>637</v>
      </c>
      <c r="C88" s="79" t="s">
        <v>143</v>
      </c>
      <c r="D88" s="86">
        <v>0</v>
      </c>
      <c r="E88" s="87">
        <v>53602</v>
      </c>
      <c r="F88" s="87">
        <v>53602</v>
      </c>
      <c r="G88" s="101">
        <f t="shared" si="1"/>
        <v>0</v>
      </c>
    </row>
    <row r="89" spans="1:7" ht="12" customHeight="1">
      <c r="A89" s="3"/>
      <c r="B89" s="3">
        <v>637</v>
      </c>
      <c r="C89" s="79" t="s">
        <v>144</v>
      </c>
      <c r="D89" s="86">
        <v>0</v>
      </c>
      <c r="E89" s="87">
        <v>0</v>
      </c>
      <c r="F89" s="87">
        <v>1000</v>
      </c>
      <c r="G89" s="101">
        <f t="shared" si="1"/>
        <v>1000</v>
      </c>
    </row>
    <row r="90" spans="1:7" ht="12" customHeight="1">
      <c r="A90" s="3"/>
      <c r="B90" s="3">
        <v>637</v>
      </c>
      <c r="C90" s="79" t="s">
        <v>145</v>
      </c>
      <c r="D90" s="86">
        <v>0</v>
      </c>
      <c r="E90" s="87">
        <v>0</v>
      </c>
      <c r="F90" s="87">
        <v>700</v>
      </c>
      <c r="G90" s="101">
        <f t="shared" si="1"/>
        <v>700</v>
      </c>
    </row>
    <row r="91" spans="1:7" ht="12" customHeight="1">
      <c r="A91" s="3"/>
      <c r="B91" s="3">
        <v>637</v>
      </c>
      <c r="C91" s="79" t="s">
        <v>146</v>
      </c>
      <c r="D91" s="86">
        <v>0</v>
      </c>
      <c r="E91" s="87">
        <v>0</v>
      </c>
      <c r="F91" s="87">
        <v>3000</v>
      </c>
      <c r="G91" s="151">
        <f t="shared" si="1"/>
        <v>3000</v>
      </c>
    </row>
    <row r="92" spans="1:7" s="28" customFormat="1" ht="12" customHeight="1">
      <c r="A92" s="48">
        <v>640</v>
      </c>
      <c r="B92" s="48" t="s">
        <v>2</v>
      </c>
      <c r="C92" s="37" t="s">
        <v>8</v>
      </c>
      <c r="D92" s="122">
        <f>SUM(D94:D100)</f>
        <v>666513</v>
      </c>
      <c r="E92" s="135">
        <f>SUM(E94:E100)</f>
        <v>683113</v>
      </c>
      <c r="F92" s="135">
        <f>SUM(F94:F100)</f>
        <v>782113</v>
      </c>
      <c r="G92" s="122">
        <f t="shared" si="1"/>
        <v>99000</v>
      </c>
    </row>
    <row r="93" spans="1:7" ht="6.75" customHeight="1">
      <c r="A93" s="108" t="s">
        <v>9</v>
      </c>
      <c r="B93" s="3"/>
      <c r="C93" s="2"/>
      <c r="D93" s="86"/>
      <c r="E93" s="87"/>
      <c r="F93" s="87"/>
      <c r="G93" s="112"/>
    </row>
    <row r="94" spans="1:7" ht="12" customHeight="1">
      <c r="A94" s="3"/>
      <c r="B94" s="3">
        <v>641</v>
      </c>
      <c r="C94" s="2" t="s">
        <v>51</v>
      </c>
      <c r="D94" s="86">
        <v>265550</v>
      </c>
      <c r="E94" s="87">
        <v>265550</v>
      </c>
      <c r="F94" s="87">
        <v>265550</v>
      </c>
      <c r="G94" s="101">
        <f aca="true" t="shared" si="2" ref="G94:G100">SUM(F94-E94)</f>
        <v>0</v>
      </c>
    </row>
    <row r="95" spans="1:7" s="22" customFormat="1" ht="12" customHeight="1">
      <c r="A95" s="65"/>
      <c r="B95" s="3">
        <v>642</v>
      </c>
      <c r="C95" s="2" t="s">
        <v>72</v>
      </c>
      <c r="D95" s="86">
        <v>20580</v>
      </c>
      <c r="E95" s="87">
        <v>20580</v>
      </c>
      <c r="F95" s="87">
        <v>20580</v>
      </c>
      <c r="G95" s="101">
        <f t="shared" si="2"/>
        <v>0</v>
      </c>
    </row>
    <row r="96" spans="1:7" s="22" customFormat="1" ht="12" customHeight="1">
      <c r="A96" s="65"/>
      <c r="B96" s="3">
        <v>642</v>
      </c>
      <c r="C96" s="2" t="s">
        <v>65</v>
      </c>
      <c r="D96" s="86">
        <v>39101</v>
      </c>
      <c r="E96" s="87">
        <v>39101</v>
      </c>
      <c r="F96" s="87">
        <v>39101</v>
      </c>
      <c r="G96" s="101">
        <f t="shared" si="2"/>
        <v>0</v>
      </c>
    </row>
    <row r="97" spans="1:7" s="22" customFormat="1" ht="12" customHeight="1">
      <c r="A97" s="65"/>
      <c r="B97" s="3">
        <v>642</v>
      </c>
      <c r="C97" s="2" t="s">
        <v>108</v>
      </c>
      <c r="D97" s="86">
        <v>0</v>
      </c>
      <c r="E97" s="87">
        <v>16600</v>
      </c>
      <c r="F97" s="87">
        <v>16600</v>
      </c>
      <c r="G97" s="101">
        <f t="shared" si="2"/>
        <v>0</v>
      </c>
    </row>
    <row r="98" spans="1:7" s="22" customFormat="1" ht="12" customHeight="1">
      <c r="A98" s="65"/>
      <c r="B98" s="3">
        <v>642</v>
      </c>
      <c r="C98" s="2" t="s">
        <v>73</v>
      </c>
      <c r="D98" s="86">
        <v>24845</v>
      </c>
      <c r="E98" s="87">
        <v>24845</v>
      </c>
      <c r="F98" s="87">
        <v>24845</v>
      </c>
      <c r="G98" s="101">
        <f t="shared" si="2"/>
        <v>0</v>
      </c>
    </row>
    <row r="99" spans="1:7" s="22" customFormat="1" ht="12" customHeight="1">
      <c r="A99" s="65"/>
      <c r="B99" s="3">
        <v>640</v>
      </c>
      <c r="C99" s="2" t="s">
        <v>74</v>
      </c>
      <c r="D99" s="86">
        <v>316437</v>
      </c>
      <c r="E99" s="87">
        <v>316437</v>
      </c>
      <c r="F99" s="87">
        <v>316437</v>
      </c>
      <c r="G99" s="101">
        <f t="shared" si="2"/>
        <v>0</v>
      </c>
    </row>
    <row r="100" spans="1:7" s="22" customFormat="1" ht="12" customHeight="1">
      <c r="A100" s="70"/>
      <c r="B100" s="41">
        <v>640</v>
      </c>
      <c r="C100" s="92" t="s">
        <v>147</v>
      </c>
      <c r="D100" s="93">
        <v>0</v>
      </c>
      <c r="E100" s="94">
        <v>0</v>
      </c>
      <c r="F100" s="94">
        <v>99000</v>
      </c>
      <c r="G100" s="103">
        <f t="shared" si="2"/>
        <v>99000</v>
      </c>
    </row>
    <row r="101" spans="1:7" s="22" customFormat="1" ht="12" customHeight="1">
      <c r="A101" s="155"/>
      <c r="B101" s="109"/>
      <c r="C101" s="156"/>
      <c r="D101" s="157"/>
      <c r="E101" s="157"/>
      <c r="F101" s="157"/>
      <c r="G101" s="158"/>
    </row>
    <row r="102" spans="1:7" s="32" customFormat="1" ht="6.75" customHeight="1" thickBot="1">
      <c r="A102" s="18"/>
      <c r="B102" s="18"/>
      <c r="C102" s="19"/>
      <c r="D102" s="117"/>
      <c r="E102" s="52"/>
      <c r="F102" s="52"/>
      <c r="G102" s="117"/>
    </row>
    <row r="103" spans="1:7" s="34" customFormat="1" ht="15.75" customHeight="1" thickBot="1">
      <c r="A103" s="5"/>
      <c r="B103" s="53" t="s">
        <v>59</v>
      </c>
      <c r="C103" s="54" t="s">
        <v>75</v>
      </c>
      <c r="D103" s="116">
        <f>SUM(D68,D69,D70,D92)</f>
        <v>5320700</v>
      </c>
      <c r="E103" s="116">
        <f>SUM(E68,E69,E70,E92)</f>
        <v>6105753</v>
      </c>
      <c r="F103" s="116">
        <f>SUM(F68,F69,F70,F92)</f>
        <v>6299753</v>
      </c>
      <c r="G103" s="116">
        <f>SUM(F103-E103)</f>
        <v>194000</v>
      </c>
    </row>
    <row r="104" spans="1:7" s="34" customFormat="1" ht="15.75" customHeight="1">
      <c r="A104" s="5"/>
      <c r="B104" s="18"/>
      <c r="C104" s="19"/>
      <c r="D104" s="117"/>
      <c r="E104" s="117"/>
      <c r="F104" s="117"/>
      <c r="G104" s="117"/>
    </row>
    <row r="105" spans="1:7" s="34" customFormat="1" ht="15.75" customHeight="1">
      <c r="A105" s="5"/>
      <c r="B105" s="18"/>
      <c r="C105" s="19"/>
      <c r="D105" s="117"/>
      <c r="E105" s="117"/>
      <c r="F105" s="117"/>
      <c r="G105" s="117"/>
    </row>
    <row r="106" spans="1:7" s="34" customFormat="1" ht="15.75" customHeight="1">
      <c r="A106" s="5"/>
      <c r="B106" s="18"/>
      <c r="C106" s="19"/>
      <c r="D106" s="117"/>
      <c r="E106" s="117"/>
      <c r="F106" s="117"/>
      <c r="G106" s="117"/>
    </row>
    <row r="107" spans="1:7" s="34" customFormat="1" ht="15.75" customHeight="1">
      <c r="A107" s="5"/>
      <c r="B107" s="18"/>
      <c r="C107" s="19"/>
      <c r="D107" s="117"/>
      <c r="E107" s="117"/>
      <c r="F107" s="117"/>
      <c r="G107" s="117"/>
    </row>
    <row r="108" spans="1:7" s="34" customFormat="1" ht="15.75" customHeight="1">
      <c r="A108" s="5"/>
      <c r="B108" s="18"/>
      <c r="C108" s="19"/>
      <c r="D108" s="117"/>
      <c r="E108" s="117"/>
      <c r="F108" s="117"/>
      <c r="G108" s="117"/>
    </row>
    <row r="109" spans="1:7" s="34" customFormat="1" ht="15.75" customHeight="1">
      <c r="A109" s="5"/>
      <c r="B109" s="18"/>
      <c r="C109" s="19"/>
      <c r="D109" s="117"/>
      <c r="E109" s="117"/>
      <c r="F109" s="117"/>
      <c r="G109" s="117"/>
    </row>
    <row r="110" spans="1:7" s="34" customFormat="1" ht="15.75" customHeight="1">
      <c r="A110" s="5"/>
      <c r="B110" s="18"/>
      <c r="C110" s="19"/>
      <c r="D110" s="117"/>
      <c r="E110" s="117"/>
      <c r="F110" s="117"/>
      <c r="G110" s="117"/>
    </row>
    <row r="111" spans="1:7" s="34" customFormat="1" ht="15.75" customHeight="1">
      <c r="A111" s="5"/>
      <c r="B111" s="18"/>
      <c r="C111" s="19"/>
      <c r="D111" s="117"/>
      <c r="E111" s="117"/>
      <c r="F111" s="117"/>
      <c r="G111" s="117"/>
    </row>
    <row r="112" spans="1:7" s="34" customFormat="1" ht="15.75" customHeight="1">
      <c r="A112" s="5"/>
      <c r="B112" s="18"/>
      <c r="C112" s="19"/>
      <c r="D112" s="117"/>
      <c r="E112" s="117"/>
      <c r="F112" s="117"/>
      <c r="G112" s="117"/>
    </row>
    <row r="113" spans="1:7" s="34" customFormat="1" ht="15.75" customHeight="1">
      <c r="A113" s="5"/>
      <c r="B113" s="18"/>
      <c r="C113" s="19"/>
      <c r="D113" s="117"/>
      <c r="E113" s="117"/>
      <c r="F113" s="117"/>
      <c r="G113" s="117"/>
    </row>
    <row r="114" spans="1:7" s="34" customFormat="1" ht="15.75" customHeight="1">
      <c r="A114" s="5"/>
      <c r="B114" s="18"/>
      <c r="C114" s="19"/>
      <c r="D114" s="117"/>
      <c r="E114" s="117"/>
      <c r="F114" s="117"/>
      <c r="G114" s="117"/>
    </row>
    <row r="115" spans="1:7" s="34" customFormat="1" ht="15.75" customHeight="1">
      <c r="A115" s="5"/>
      <c r="B115" s="18"/>
      <c r="C115" s="19"/>
      <c r="D115" s="117"/>
      <c r="E115" s="117"/>
      <c r="F115" s="117"/>
      <c r="G115" s="117"/>
    </row>
    <row r="116" spans="1:7" s="34" customFormat="1" ht="15.75" customHeight="1">
      <c r="A116" s="5"/>
      <c r="B116" s="18"/>
      <c r="C116" s="19"/>
      <c r="D116" s="117"/>
      <c r="E116" s="117"/>
      <c r="F116" s="117"/>
      <c r="G116" s="117"/>
    </row>
    <row r="117" spans="1:7" s="34" customFormat="1" ht="15.75" customHeight="1">
      <c r="A117" s="5"/>
      <c r="B117" s="18"/>
      <c r="C117" s="19"/>
      <c r="D117" s="117"/>
      <c r="E117" s="117"/>
      <c r="F117" s="117"/>
      <c r="G117" s="117"/>
    </row>
    <row r="118" spans="2:7" ht="0.75" customHeight="1" hidden="1">
      <c r="B118" s="19"/>
      <c r="C118" s="9"/>
      <c r="G118" s="117"/>
    </row>
    <row r="119" spans="1:7" ht="13.5" customHeight="1">
      <c r="A119" s="7" t="s">
        <v>31</v>
      </c>
      <c r="C119" s="10" t="s">
        <v>42</v>
      </c>
      <c r="D119" s="40"/>
      <c r="G119" s="117"/>
    </row>
    <row r="120" ht="3.75" customHeight="1">
      <c r="G120" s="117"/>
    </row>
    <row r="121" spans="1:7" ht="12" customHeight="1">
      <c r="A121" s="6"/>
      <c r="C121" s="5" t="s">
        <v>12</v>
      </c>
      <c r="D121" s="66" t="s">
        <v>45</v>
      </c>
      <c r="E121" s="80" t="s">
        <v>125</v>
      </c>
      <c r="F121" s="82" t="s">
        <v>124</v>
      </c>
      <c r="G121" s="80" t="s">
        <v>102</v>
      </c>
    </row>
    <row r="122" spans="1:7" ht="12" customHeight="1">
      <c r="A122" s="1" t="s">
        <v>34</v>
      </c>
      <c r="B122" s="1" t="s">
        <v>0</v>
      </c>
      <c r="C122" s="1" t="s">
        <v>5</v>
      </c>
      <c r="D122" s="67">
        <v>2009</v>
      </c>
      <c r="E122" s="81" t="s">
        <v>121</v>
      </c>
      <c r="F122" s="83" t="s">
        <v>134</v>
      </c>
      <c r="G122" s="92"/>
    </row>
    <row r="123" spans="1:7" s="28" customFormat="1" ht="13.5" customHeight="1">
      <c r="A123" s="48">
        <v>710</v>
      </c>
      <c r="B123" s="48" t="s">
        <v>2</v>
      </c>
      <c r="C123" s="37" t="s">
        <v>21</v>
      </c>
      <c r="D123" s="122">
        <f>SUM(D125:D157)</f>
        <v>934282</v>
      </c>
      <c r="E123" s="135">
        <f>SUM(E125:E157)</f>
        <v>1592659</v>
      </c>
      <c r="F123" s="135">
        <f>SUM(F125:F157)</f>
        <v>1614354</v>
      </c>
      <c r="G123" s="122">
        <f>SUM(F123-E123)</f>
        <v>21695</v>
      </c>
    </row>
    <row r="124" spans="1:7" ht="8.25" customHeight="1">
      <c r="A124" s="2" t="s">
        <v>9</v>
      </c>
      <c r="B124" s="2"/>
      <c r="C124" s="2"/>
      <c r="D124" s="86"/>
      <c r="E124" s="87"/>
      <c r="F124" s="87"/>
      <c r="G124" s="112"/>
    </row>
    <row r="125" spans="1:7" ht="12" customHeight="1">
      <c r="A125" s="3"/>
      <c r="B125" s="85">
        <v>711</v>
      </c>
      <c r="C125" s="79" t="s">
        <v>78</v>
      </c>
      <c r="D125" s="86">
        <v>4979</v>
      </c>
      <c r="E125" s="87">
        <v>4979</v>
      </c>
      <c r="F125" s="87">
        <v>4979</v>
      </c>
      <c r="G125" s="101">
        <f aca="true" t="shared" si="3" ref="G125:G157">SUM(F125-E125)</f>
        <v>0</v>
      </c>
    </row>
    <row r="126" spans="1:7" ht="12" customHeight="1">
      <c r="A126" s="3"/>
      <c r="B126" s="85">
        <v>717</v>
      </c>
      <c r="C126" s="79" t="s">
        <v>120</v>
      </c>
      <c r="D126" s="86">
        <v>0</v>
      </c>
      <c r="E126" s="87">
        <v>663880</v>
      </c>
      <c r="F126" s="87">
        <v>663880</v>
      </c>
      <c r="G126" s="101">
        <f t="shared" si="3"/>
        <v>0</v>
      </c>
    </row>
    <row r="127" spans="1:7" ht="12" customHeight="1">
      <c r="A127" s="3"/>
      <c r="B127" s="85">
        <v>713</v>
      </c>
      <c r="C127" s="79" t="s">
        <v>79</v>
      </c>
      <c r="D127" s="86">
        <v>7153</v>
      </c>
      <c r="E127" s="87">
        <v>18955</v>
      </c>
      <c r="F127" s="87">
        <v>18955</v>
      </c>
      <c r="G127" s="101">
        <f t="shared" si="3"/>
        <v>0</v>
      </c>
    </row>
    <row r="128" spans="1:7" ht="12" customHeight="1">
      <c r="A128" s="3"/>
      <c r="B128" s="85">
        <v>713</v>
      </c>
      <c r="C128" s="79" t="s">
        <v>80</v>
      </c>
      <c r="D128" s="86">
        <v>19916</v>
      </c>
      <c r="E128" s="87">
        <v>19916</v>
      </c>
      <c r="F128" s="87">
        <v>19916</v>
      </c>
      <c r="G128" s="101">
        <f t="shared" si="3"/>
        <v>0</v>
      </c>
    </row>
    <row r="129" spans="1:7" ht="12" customHeight="1">
      <c r="A129" s="3"/>
      <c r="B129" s="85">
        <v>717</v>
      </c>
      <c r="C129" s="79" t="s">
        <v>81</v>
      </c>
      <c r="D129" s="86">
        <v>33194</v>
      </c>
      <c r="E129" s="87">
        <v>33194</v>
      </c>
      <c r="F129" s="87">
        <v>33194</v>
      </c>
      <c r="G129" s="101">
        <f t="shared" si="3"/>
        <v>0</v>
      </c>
    </row>
    <row r="130" spans="1:7" ht="12" customHeight="1">
      <c r="A130" s="3"/>
      <c r="B130" s="88">
        <v>717</v>
      </c>
      <c r="C130" s="89" t="s">
        <v>82</v>
      </c>
      <c r="D130" s="90">
        <v>1146</v>
      </c>
      <c r="E130" s="91">
        <v>1146</v>
      </c>
      <c r="F130" s="91">
        <v>1146</v>
      </c>
      <c r="G130" s="151">
        <f t="shared" si="3"/>
        <v>0</v>
      </c>
    </row>
    <row r="131" spans="1:7" ht="12" customHeight="1">
      <c r="A131" s="3"/>
      <c r="B131" s="85">
        <v>712</v>
      </c>
      <c r="C131" s="79" t="s">
        <v>119</v>
      </c>
      <c r="D131" s="86">
        <v>0</v>
      </c>
      <c r="E131" s="87">
        <v>32711</v>
      </c>
      <c r="F131" s="87">
        <v>32711</v>
      </c>
      <c r="G131" s="101">
        <f t="shared" si="3"/>
        <v>0</v>
      </c>
    </row>
    <row r="132" spans="1:7" ht="12" customHeight="1">
      <c r="A132" s="3"/>
      <c r="B132" s="85"/>
      <c r="C132" s="79" t="s">
        <v>84</v>
      </c>
      <c r="D132" s="86">
        <v>33194</v>
      </c>
      <c r="E132" s="87">
        <v>0</v>
      </c>
      <c r="F132" s="87">
        <v>0</v>
      </c>
      <c r="G132" s="101">
        <f t="shared" si="3"/>
        <v>0</v>
      </c>
    </row>
    <row r="133" spans="1:7" ht="12" customHeight="1">
      <c r="A133" s="3"/>
      <c r="B133" s="85"/>
      <c r="C133" s="79" t="s">
        <v>85</v>
      </c>
      <c r="D133" s="86">
        <v>39832</v>
      </c>
      <c r="E133" s="87">
        <v>0</v>
      </c>
      <c r="F133" s="87">
        <v>0</v>
      </c>
      <c r="G133" s="101">
        <f t="shared" si="3"/>
        <v>0</v>
      </c>
    </row>
    <row r="134" spans="1:7" ht="12" customHeight="1">
      <c r="A134" s="3"/>
      <c r="B134" s="85"/>
      <c r="C134" s="79" t="s">
        <v>127</v>
      </c>
      <c r="D134" s="86">
        <v>99582</v>
      </c>
      <c r="E134" s="87">
        <v>0</v>
      </c>
      <c r="F134" s="87">
        <v>0</v>
      </c>
      <c r="G134" s="101">
        <f t="shared" si="3"/>
        <v>0</v>
      </c>
    </row>
    <row r="135" spans="1:7" ht="12" customHeight="1">
      <c r="A135" s="3"/>
      <c r="B135" s="85"/>
      <c r="C135" s="79" t="s">
        <v>86</v>
      </c>
      <c r="D135" s="86">
        <v>9958</v>
      </c>
      <c r="E135" s="87">
        <v>12599</v>
      </c>
      <c r="F135" s="87">
        <v>12599</v>
      </c>
      <c r="G135" s="101">
        <f t="shared" si="3"/>
        <v>0</v>
      </c>
    </row>
    <row r="136" spans="1:7" ht="12" customHeight="1">
      <c r="A136" s="3"/>
      <c r="B136" s="85"/>
      <c r="C136" s="79" t="s">
        <v>128</v>
      </c>
      <c r="D136" s="86">
        <v>0</v>
      </c>
      <c r="E136" s="87">
        <v>4088</v>
      </c>
      <c r="F136" s="87">
        <v>4088</v>
      </c>
      <c r="G136" s="101">
        <f t="shared" si="3"/>
        <v>0</v>
      </c>
    </row>
    <row r="137" spans="1:7" ht="12" customHeight="1">
      <c r="A137" s="3"/>
      <c r="B137" s="85"/>
      <c r="C137" s="79" t="s">
        <v>87</v>
      </c>
      <c r="D137" s="86">
        <v>19915</v>
      </c>
      <c r="E137" s="87">
        <v>19915</v>
      </c>
      <c r="F137" s="87">
        <v>19915</v>
      </c>
      <c r="G137" s="101">
        <f t="shared" si="3"/>
        <v>0</v>
      </c>
    </row>
    <row r="138" spans="1:7" ht="12" customHeight="1">
      <c r="A138" s="3"/>
      <c r="B138" s="85"/>
      <c r="C138" s="79" t="s">
        <v>88</v>
      </c>
      <c r="D138" s="86">
        <v>6638</v>
      </c>
      <c r="E138" s="87">
        <v>21891</v>
      </c>
      <c r="F138" s="87">
        <v>21891</v>
      </c>
      <c r="G138" s="101">
        <f t="shared" si="3"/>
        <v>0</v>
      </c>
    </row>
    <row r="139" spans="1:7" ht="12" customHeight="1">
      <c r="A139" s="3"/>
      <c r="B139" s="85"/>
      <c r="C139" s="79" t="s">
        <v>89</v>
      </c>
      <c r="D139" s="86">
        <v>66387</v>
      </c>
      <c r="E139" s="87">
        <v>66387</v>
      </c>
      <c r="F139" s="87">
        <v>66387</v>
      </c>
      <c r="G139" s="101">
        <f t="shared" si="3"/>
        <v>0</v>
      </c>
    </row>
    <row r="140" spans="1:7" ht="12" customHeight="1">
      <c r="A140" s="3"/>
      <c r="B140" s="85"/>
      <c r="C140" s="79" t="s">
        <v>90</v>
      </c>
      <c r="D140" s="86">
        <v>132775</v>
      </c>
      <c r="E140" s="87">
        <v>132775</v>
      </c>
      <c r="F140" s="87">
        <v>132775</v>
      </c>
      <c r="G140" s="101">
        <f t="shared" si="3"/>
        <v>0</v>
      </c>
    </row>
    <row r="141" spans="1:7" ht="12" customHeight="1">
      <c r="A141" s="3"/>
      <c r="B141" s="85"/>
      <c r="C141" s="79" t="s">
        <v>91</v>
      </c>
      <c r="D141" s="86">
        <v>16476</v>
      </c>
      <c r="E141" s="87">
        <v>16476</v>
      </c>
      <c r="F141" s="87">
        <v>16476</v>
      </c>
      <c r="G141" s="101">
        <f t="shared" si="3"/>
        <v>0</v>
      </c>
    </row>
    <row r="142" spans="1:7" ht="12" customHeight="1">
      <c r="A142" s="3"/>
      <c r="B142" s="85"/>
      <c r="C142" s="86" t="s">
        <v>92</v>
      </c>
      <c r="D142" s="86">
        <v>99581</v>
      </c>
      <c r="E142" s="87">
        <v>99581</v>
      </c>
      <c r="F142" s="87">
        <v>99581</v>
      </c>
      <c r="G142" s="101">
        <f t="shared" si="3"/>
        <v>0</v>
      </c>
    </row>
    <row r="143" spans="1:7" ht="12" customHeight="1">
      <c r="A143" s="3"/>
      <c r="B143" s="85"/>
      <c r="C143" s="79" t="s">
        <v>93</v>
      </c>
      <c r="D143" s="86">
        <v>23235</v>
      </c>
      <c r="E143" s="87">
        <v>23235</v>
      </c>
      <c r="F143" s="87">
        <v>23235</v>
      </c>
      <c r="G143" s="101">
        <f t="shared" si="3"/>
        <v>0</v>
      </c>
    </row>
    <row r="144" spans="1:7" ht="12" customHeight="1">
      <c r="A144" s="3"/>
      <c r="B144" s="85"/>
      <c r="C144" s="79" t="s">
        <v>94</v>
      </c>
      <c r="D144" s="86">
        <v>53919</v>
      </c>
      <c r="E144" s="87">
        <v>53919</v>
      </c>
      <c r="F144" s="87">
        <v>53919</v>
      </c>
      <c r="G144" s="101">
        <f t="shared" si="3"/>
        <v>0</v>
      </c>
    </row>
    <row r="145" spans="1:7" ht="12" customHeight="1">
      <c r="A145" s="3"/>
      <c r="B145" s="85"/>
      <c r="C145" s="79" t="s">
        <v>95</v>
      </c>
      <c r="D145" s="86">
        <v>45662</v>
      </c>
      <c r="E145" s="87">
        <v>45662</v>
      </c>
      <c r="F145" s="87">
        <v>45662</v>
      </c>
      <c r="G145" s="101">
        <f t="shared" si="3"/>
        <v>0</v>
      </c>
    </row>
    <row r="146" spans="1:7" ht="12" customHeight="1">
      <c r="A146" s="3"/>
      <c r="B146" s="85"/>
      <c r="C146" s="79" t="s">
        <v>129</v>
      </c>
      <c r="D146" s="86">
        <v>0</v>
      </c>
      <c r="E146" s="87">
        <v>10000</v>
      </c>
      <c r="F146" s="87">
        <v>10000</v>
      </c>
      <c r="G146" s="101">
        <f t="shared" si="3"/>
        <v>0</v>
      </c>
    </row>
    <row r="147" spans="1:7" ht="12" customHeight="1">
      <c r="A147" s="3"/>
      <c r="B147" s="85"/>
      <c r="C147" s="79" t="s">
        <v>96</v>
      </c>
      <c r="D147" s="86">
        <v>82985</v>
      </c>
      <c r="E147" s="87">
        <v>82985</v>
      </c>
      <c r="F147" s="87">
        <v>0</v>
      </c>
      <c r="G147" s="101">
        <f t="shared" si="3"/>
        <v>-82985</v>
      </c>
    </row>
    <row r="148" spans="1:7" ht="12" customHeight="1">
      <c r="A148" s="3"/>
      <c r="B148" s="85"/>
      <c r="C148" s="79" t="s">
        <v>148</v>
      </c>
      <c r="D148" s="86">
        <v>0</v>
      </c>
      <c r="E148" s="87">
        <v>0</v>
      </c>
      <c r="F148" s="87">
        <v>59750</v>
      </c>
      <c r="G148" s="101">
        <f t="shared" si="3"/>
        <v>59750</v>
      </c>
    </row>
    <row r="149" spans="1:7" ht="12" customHeight="1">
      <c r="A149" s="3"/>
      <c r="B149" s="85"/>
      <c r="C149" s="79" t="s">
        <v>149</v>
      </c>
      <c r="D149" s="86">
        <v>0</v>
      </c>
      <c r="E149" s="87">
        <v>0</v>
      </c>
      <c r="F149" s="87">
        <v>39830</v>
      </c>
      <c r="G149" s="101">
        <f t="shared" si="3"/>
        <v>39830</v>
      </c>
    </row>
    <row r="150" spans="1:7" ht="12" customHeight="1">
      <c r="A150" s="3"/>
      <c r="B150" s="85"/>
      <c r="C150" s="79" t="s">
        <v>159</v>
      </c>
      <c r="D150" s="86">
        <v>0</v>
      </c>
      <c r="E150" s="87">
        <v>0</v>
      </c>
      <c r="F150" s="87">
        <v>1280</v>
      </c>
      <c r="G150" s="101">
        <f t="shared" si="3"/>
        <v>1280</v>
      </c>
    </row>
    <row r="151" spans="1:7" ht="12" customHeight="1">
      <c r="A151" s="3"/>
      <c r="B151" s="85"/>
      <c r="C151" s="79" t="s">
        <v>160</v>
      </c>
      <c r="D151" s="86">
        <v>0</v>
      </c>
      <c r="E151" s="87">
        <v>0</v>
      </c>
      <c r="F151" s="87">
        <v>1270</v>
      </c>
      <c r="G151" s="101">
        <f t="shared" si="3"/>
        <v>1270</v>
      </c>
    </row>
    <row r="152" spans="1:7" ht="12" customHeight="1">
      <c r="A152" s="3"/>
      <c r="B152" s="85"/>
      <c r="C152" s="79" t="s">
        <v>161</v>
      </c>
      <c r="D152" s="86">
        <v>0</v>
      </c>
      <c r="E152" s="87">
        <v>0</v>
      </c>
      <c r="F152" s="87">
        <v>1030</v>
      </c>
      <c r="G152" s="101">
        <f t="shared" si="3"/>
        <v>1030</v>
      </c>
    </row>
    <row r="153" spans="1:7" ht="12" customHeight="1">
      <c r="A153" s="3"/>
      <c r="B153" s="85"/>
      <c r="C153" s="79" t="s">
        <v>162</v>
      </c>
      <c r="D153" s="86">
        <v>0</v>
      </c>
      <c r="E153" s="87">
        <v>0</v>
      </c>
      <c r="F153" s="87">
        <v>1520</v>
      </c>
      <c r="G153" s="101">
        <f t="shared" si="3"/>
        <v>1520</v>
      </c>
    </row>
    <row r="154" spans="1:7" ht="12" customHeight="1">
      <c r="A154" s="3"/>
      <c r="B154" s="85"/>
      <c r="C154" s="79" t="s">
        <v>97</v>
      </c>
      <c r="D154" s="86">
        <v>66388</v>
      </c>
      <c r="E154" s="87">
        <v>66388</v>
      </c>
      <c r="F154" s="87">
        <v>66388</v>
      </c>
      <c r="G154" s="101">
        <f t="shared" si="3"/>
        <v>0</v>
      </c>
    </row>
    <row r="155" spans="1:7" ht="12" customHeight="1">
      <c r="A155" s="3"/>
      <c r="B155" s="85"/>
      <c r="C155" s="79" t="s">
        <v>98</v>
      </c>
      <c r="D155" s="86">
        <v>66388</v>
      </c>
      <c r="E155" s="87">
        <v>15000</v>
      </c>
      <c r="F155" s="87">
        <v>15000</v>
      </c>
      <c r="G155" s="101">
        <f t="shared" si="3"/>
        <v>0</v>
      </c>
    </row>
    <row r="156" spans="1:7" ht="12" customHeight="1">
      <c r="A156" s="3"/>
      <c r="B156" s="85"/>
      <c r="C156" s="79" t="s">
        <v>130</v>
      </c>
      <c r="D156" s="86">
        <v>0</v>
      </c>
      <c r="E156" s="87">
        <v>141998</v>
      </c>
      <c r="F156" s="87">
        <v>141998</v>
      </c>
      <c r="G156" s="101">
        <f t="shared" si="3"/>
        <v>0</v>
      </c>
    </row>
    <row r="157" spans="1:7" ht="12" customHeight="1">
      <c r="A157" s="41"/>
      <c r="B157" s="81"/>
      <c r="C157" s="92" t="s">
        <v>131</v>
      </c>
      <c r="D157" s="93">
        <v>4979</v>
      </c>
      <c r="E157" s="94">
        <v>4979</v>
      </c>
      <c r="F157" s="94">
        <v>4979</v>
      </c>
      <c r="G157" s="151">
        <f t="shared" si="3"/>
        <v>0</v>
      </c>
    </row>
    <row r="158" spans="1:7" s="6" customFormat="1" ht="6" customHeight="1" thickBot="1">
      <c r="A158" s="18"/>
      <c r="B158" s="23"/>
      <c r="C158" s="11"/>
      <c r="D158" s="128"/>
      <c r="E158" s="128"/>
      <c r="F158" s="128"/>
      <c r="G158" s="148"/>
    </row>
    <row r="159" spans="1:7" s="6" customFormat="1" ht="13.5" customHeight="1" thickBot="1">
      <c r="A159" s="12"/>
      <c r="B159" s="53" t="s">
        <v>20</v>
      </c>
      <c r="C159" s="54" t="s">
        <v>41</v>
      </c>
      <c r="D159" s="116">
        <f>SUM(D123)</f>
        <v>934282</v>
      </c>
      <c r="E159" s="116">
        <f>SUM(E123)</f>
        <v>1592659</v>
      </c>
      <c r="F159" s="116">
        <f>SUM(F123)</f>
        <v>1614354</v>
      </c>
      <c r="G159" s="116">
        <f>SUM(F159-E159)</f>
        <v>21695</v>
      </c>
    </row>
    <row r="160" spans="1:7" s="6" customFormat="1" ht="13.5" customHeight="1">
      <c r="A160" s="12"/>
      <c r="B160" s="18"/>
      <c r="C160" s="19"/>
      <c r="D160" s="117"/>
      <c r="E160" s="117"/>
      <c r="F160" s="117"/>
      <c r="G160" s="117"/>
    </row>
    <row r="161" spans="1:7" s="6" customFormat="1" ht="13.5" customHeight="1">
      <c r="A161" s="12"/>
      <c r="B161" s="18"/>
      <c r="C161" s="19"/>
      <c r="D161" s="117"/>
      <c r="E161" s="117"/>
      <c r="F161" s="117"/>
      <c r="G161" s="117"/>
    </row>
    <row r="162" spans="1:7" ht="12.75" customHeight="1">
      <c r="A162" s="7" t="s">
        <v>109</v>
      </c>
      <c r="B162" s="18"/>
      <c r="C162" s="60" t="s">
        <v>150</v>
      </c>
      <c r="D162" s="40"/>
      <c r="G162" s="117"/>
    </row>
    <row r="163" spans="1:7" ht="3.75" customHeight="1">
      <c r="A163" s="7"/>
      <c r="B163" s="18"/>
      <c r="C163" s="10"/>
      <c r="G163" s="117"/>
    </row>
    <row r="164" spans="1:7" ht="10.5" customHeight="1">
      <c r="A164" s="6"/>
      <c r="C164" s="5"/>
      <c r="D164" s="66" t="s">
        <v>45</v>
      </c>
      <c r="E164" s="80" t="s">
        <v>125</v>
      </c>
      <c r="F164" s="82" t="s">
        <v>124</v>
      </c>
      <c r="G164" s="80" t="s">
        <v>102</v>
      </c>
    </row>
    <row r="165" spans="1:7" ht="12.75" customHeight="1">
      <c r="A165" s="24"/>
      <c r="B165" s="1" t="s">
        <v>0</v>
      </c>
      <c r="C165" s="1" t="s">
        <v>5</v>
      </c>
      <c r="D165" s="67">
        <v>2009</v>
      </c>
      <c r="E165" s="81" t="s">
        <v>121</v>
      </c>
      <c r="F165" s="83" t="s">
        <v>134</v>
      </c>
      <c r="G165" s="92"/>
    </row>
    <row r="166" spans="1:7" ht="12.75" customHeight="1">
      <c r="A166" s="18"/>
      <c r="B166" s="73">
        <v>821</v>
      </c>
      <c r="C166" s="163" t="s">
        <v>154</v>
      </c>
      <c r="D166" s="161">
        <v>0</v>
      </c>
      <c r="E166" s="162">
        <v>0</v>
      </c>
      <c r="F166" s="167">
        <v>24900</v>
      </c>
      <c r="G166" s="160">
        <f>SUM(F166-E166)</f>
        <v>24900</v>
      </c>
    </row>
    <row r="167" spans="1:7" ht="6.75" customHeight="1" thickBot="1">
      <c r="A167" s="18"/>
      <c r="B167" s="18"/>
      <c r="C167" s="18"/>
      <c r="D167" s="99"/>
      <c r="E167" s="100"/>
      <c r="F167" s="168"/>
      <c r="G167" s="165"/>
    </row>
    <row r="168" spans="1:7" ht="12.75" customHeight="1" thickBot="1">
      <c r="A168" s="18"/>
      <c r="B168" s="53" t="s">
        <v>151</v>
      </c>
      <c r="C168" s="54" t="s">
        <v>152</v>
      </c>
      <c r="D168" s="164">
        <f>SUM(D166)</f>
        <v>0</v>
      </c>
      <c r="E168" s="164">
        <f>SUM(E166)</f>
        <v>0</v>
      </c>
      <c r="F168" s="169">
        <f>SUM(F166)</f>
        <v>24900</v>
      </c>
      <c r="G168" s="116">
        <f>SUM(F168-E168)</f>
        <v>24900</v>
      </c>
    </row>
    <row r="169" spans="1:7" ht="12.75" customHeight="1">
      <c r="A169" s="18"/>
      <c r="B169" s="18"/>
      <c r="C169" s="19"/>
      <c r="D169" s="99"/>
      <c r="E169" s="99"/>
      <c r="F169" s="99"/>
      <c r="G169" s="117"/>
    </row>
    <row r="170" spans="1:7" s="32" customFormat="1" ht="12" customHeight="1" thickBot="1">
      <c r="A170" s="31"/>
      <c r="B170" s="18"/>
      <c r="C170" s="19"/>
      <c r="D170" s="117"/>
      <c r="E170" s="117"/>
      <c r="F170" s="117"/>
      <c r="G170" s="117"/>
    </row>
    <row r="171" spans="1:7" s="96" customFormat="1" ht="13.5" customHeight="1" thickBot="1">
      <c r="A171" s="95"/>
      <c r="B171" s="97"/>
      <c r="C171" s="98" t="s">
        <v>153</v>
      </c>
      <c r="D171" s="116">
        <f>SUM(D103,D159,D168)</f>
        <v>6254982</v>
      </c>
      <c r="E171" s="116">
        <f>SUM(E103,E159,E168)</f>
        <v>7698412</v>
      </c>
      <c r="F171" s="116">
        <f>SUM(F103,F159,F168)</f>
        <v>7939007</v>
      </c>
      <c r="G171" s="116">
        <f>SUM(F171-E171)</f>
        <v>240595</v>
      </c>
    </row>
    <row r="172" spans="1:7" s="96" customFormat="1" ht="13.5" customHeight="1">
      <c r="A172" s="95"/>
      <c r="B172" s="97"/>
      <c r="C172" s="159"/>
      <c r="D172" s="117"/>
      <c r="E172" s="117"/>
      <c r="F172" s="117"/>
      <c r="G172" s="117"/>
    </row>
    <row r="173" spans="1:7" s="96" customFormat="1" ht="13.5" customHeight="1">
      <c r="A173" s="95"/>
      <c r="B173" s="97"/>
      <c r="C173" s="159"/>
      <c r="D173" s="117"/>
      <c r="E173" s="117"/>
      <c r="F173" s="117"/>
      <c r="G173" s="117"/>
    </row>
    <row r="174" spans="1:7" s="96" customFormat="1" ht="13.5" customHeight="1">
      <c r="A174" s="95"/>
      <c r="B174" s="97"/>
      <c r="C174" s="159"/>
      <c r="D174" s="117"/>
      <c r="E174" s="117"/>
      <c r="F174" s="117"/>
      <c r="G174" s="117"/>
    </row>
    <row r="175" spans="1:7" s="96" customFormat="1" ht="13.5" customHeight="1">
      <c r="A175" s="95"/>
      <c r="B175" s="97"/>
      <c r="C175" s="159"/>
      <c r="D175" s="117"/>
      <c r="E175" s="117"/>
      <c r="F175" s="117"/>
      <c r="G175" s="117"/>
    </row>
    <row r="176" spans="1:7" s="96" customFormat="1" ht="13.5" customHeight="1">
      <c r="A176" s="95"/>
      <c r="B176" s="97"/>
      <c r="C176" s="159"/>
      <c r="D176" s="117"/>
      <c r="E176" s="117"/>
      <c r="F176" s="117"/>
      <c r="G176" s="117"/>
    </row>
    <row r="177" spans="1:7" s="96" customFormat="1" ht="13.5" customHeight="1">
      <c r="A177" s="95"/>
      <c r="B177" s="97"/>
      <c r="C177" s="159"/>
      <c r="D177" s="117"/>
      <c r="E177" s="117"/>
      <c r="F177" s="117"/>
      <c r="G177" s="117"/>
    </row>
    <row r="178" spans="1:7" s="96" customFormat="1" ht="13.5" customHeight="1">
      <c r="A178" s="95"/>
      <c r="B178" s="97"/>
      <c r="C178" s="159"/>
      <c r="D178" s="117"/>
      <c r="E178" s="117"/>
      <c r="F178" s="117"/>
      <c r="G178" s="117"/>
    </row>
    <row r="179" spans="1:7" ht="15" customHeight="1">
      <c r="A179" s="7" t="s">
        <v>114</v>
      </c>
      <c r="C179" s="60" t="s">
        <v>110</v>
      </c>
      <c r="D179" s="40"/>
      <c r="G179" s="117"/>
    </row>
    <row r="180" spans="1:7" ht="6.75" customHeight="1">
      <c r="A180" s="7"/>
      <c r="C180" s="60"/>
      <c r="D180" s="40"/>
      <c r="G180" s="149"/>
    </row>
    <row r="181" spans="1:7" ht="12" customHeight="1">
      <c r="A181" s="6"/>
      <c r="C181" s="5"/>
      <c r="D181" s="105" t="s">
        <v>45</v>
      </c>
      <c r="E181" s="80" t="s">
        <v>125</v>
      </c>
      <c r="F181" s="82" t="s">
        <v>124</v>
      </c>
      <c r="G181" s="80" t="s">
        <v>102</v>
      </c>
    </row>
    <row r="182" spans="1:7" ht="12.75" customHeight="1">
      <c r="A182" s="1" t="s">
        <v>34</v>
      </c>
      <c r="B182" s="1" t="s">
        <v>0</v>
      </c>
      <c r="C182" s="1" t="s">
        <v>1</v>
      </c>
      <c r="D182" s="106">
        <v>2009</v>
      </c>
      <c r="E182" s="81" t="s">
        <v>121</v>
      </c>
      <c r="F182" s="83" t="s">
        <v>134</v>
      </c>
      <c r="G182" s="92"/>
    </row>
    <row r="183" spans="1:7" ht="12.75" customHeight="1">
      <c r="A183" s="48">
        <v>300</v>
      </c>
      <c r="B183" s="48" t="s">
        <v>2</v>
      </c>
      <c r="C183" s="37" t="s">
        <v>58</v>
      </c>
      <c r="D183" s="143">
        <f>SUM(D185:D187)</f>
        <v>2208592</v>
      </c>
      <c r="E183" s="138">
        <f>SUM(E185:E187)</f>
        <v>2251760</v>
      </c>
      <c r="F183" s="138">
        <f>SUM(F185:F187)</f>
        <v>2251760</v>
      </c>
      <c r="G183" s="122">
        <f>SUM(F183-E183)</f>
        <v>0</v>
      </c>
    </row>
    <row r="184" spans="1:7" ht="9.75" customHeight="1">
      <c r="A184" s="85" t="s">
        <v>11</v>
      </c>
      <c r="B184" s="63"/>
      <c r="C184" s="64"/>
      <c r="D184" s="99"/>
      <c r="E184" s="107"/>
      <c r="F184" s="107"/>
      <c r="G184" s="112"/>
    </row>
    <row r="185" spans="1:7" ht="12.75" customHeight="1">
      <c r="A185" s="3"/>
      <c r="B185" s="3">
        <v>312001</v>
      </c>
      <c r="C185" s="2" t="s">
        <v>111</v>
      </c>
      <c r="D185" s="99">
        <v>2208592</v>
      </c>
      <c r="E185" s="107">
        <v>2208592</v>
      </c>
      <c r="F185" s="107">
        <v>2208592</v>
      </c>
      <c r="G185" s="101">
        <f>SUM(F185-E185)</f>
        <v>0</v>
      </c>
    </row>
    <row r="186" spans="1:7" ht="12.75" customHeight="1">
      <c r="A186" s="44"/>
      <c r="B186" s="3">
        <v>312001</v>
      </c>
      <c r="C186" s="2" t="s">
        <v>112</v>
      </c>
      <c r="D186" s="99">
        <v>0</v>
      </c>
      <c r="E186" s="107">
        <v>42532</v>
      </c>
      <c r="F186" s="107">
        <v>42532</v>
      </c>
      <c r="G186" s="101">
        <f>SUM(F186-E186)</f>
        <v>0</v>
      </c>
    </row>
    <row r="187" spans="1:7" ht="12.75" customHeight="1">
      <c r="A187" s="14"/>
      <c r="B187" s="41">
        <v>312001</v>
      </c>
      <c r="C187" s="36" t="s">
        <v>113</v>
      </c>
      <c r="D187" s="102">
        <v>0</v>
      </c>
      <c r="E187" s="67">
        <v>636</v>
      </c>
      <c r="F187" s="67">
        <v>636</v>
      </c>
      <c r="G187" s="151">
        <f aca="true" t="shared" si="4" ref="G187:G220">SUM(F187-E187)</f>
        <v>0</v>
      </c>
    </row>
    <row r="188" spans="1:7" ht="12.75" customHeight="1">
      <c r="A188" s="18"/>
      <c r="B188" s="18"/>
      <c r="C188" s="18"/>
      <c r="D188" s="99"/>
      <c r="E188" s="100"/>
      <c r="F188" s="109"/>
      <c r="G188" s="148"/>
    </row>
    <row r="189" spans="1:7" ht="15" customHeight="1">
      <c r="A189" s="7"/>
      <c r="C189" s="60"/>
      <c r="D189" s="40"/>
      <c r="G189" s="117"/>
    </row>
    <row r="190" spans="1:7" s="32" customFormat="1" ht="15.75" customHeight="1">
      <c r="A190" s="7" t="s">
        <v>157</v>
      </c>
      <c r="B190" s="18"/>
      <c r="C190" s="60" t="s">
        <v>99</v>
      </c>
      <c r="D190" s="117"/>
      <c r="E190" s="117"/>
      <c r="F190" s="52"/>
      <c r="G190" s="117"/>
    </row>
    <row r="191" spans="1:7" s="32" customFormat="1" ht="9" customHeight="1">
      <c r="A191" s="31"/>
      <c r="B191" s="18"/>
      <c r="C191" s="61"/>
      <c r="D191" s="117"/>
      <c r="E191" s="129"/>
      <c r="F191" s="6"/>
      <c r="G191" s="149"/>
    </row>
    <row r="192" spans="1:7" ht="12" customHeight="1">
      <c r="A192" s="6"/>
      <c r="C192" s="5" t="s">
        <v>12</v>
      </c>
      <c r="D192" s="66" t="s">
        <v>45</v>
      </c>
      <c r="E192" s="80" t="s">
        <v>125</v>
      </c>
      <c r="F192" s="82" t="s">
        <v>124</v>
      </c>
      <c r="G192" s="80" t="s">
        <v>102</v>
      </c>
    </row>
    <row r="193" spans="1:7" ht="12" customHeight="1">
      <c r="A193" s="1" t="s">
        <v>34</v>
      </c>
      <c r="B193" s="1" t="s">
        <v>0</v>
      </c>
      <c r="C193" s="1" t="s">
        <v>5</v>
      </c>
      <c r="D193" s="67">
        <v>2009</v>
      </c>
      <c r="E193" s="81" t="s">
        <v>121</v>
      </c>
      <c r="F193" s="83" t="s">
        <v>134</v>
      </c>
      <c r="G193" s="92"/>
    </row>
    <row r="194" spans="1:7" s="32" customFormat="1" ht="12.75" customHeight="1">
      <c r="A194" s="71">
        <v>610</v>
      </c>
      <c r="B194" s="71" t="s">
        <v>2</v>
      </c>
      <c r="C194" s="72" t="s">
        <v>13</v>
      </c>
      <c r="D194" s="118">
        <v>1313688</v>
      </c>
      <c r="E194" s="118">
        <v>1313688</v>
      </c>
      <c r="F194" s="118">
        <v>1313688</v>
      </c>
      <c r="G194" s="152">
        <f t="shared" si="4"/>
        <v>0</v>
      </c>
    </row>
    <row r="195" spans="1:7" s="32" customFormat="1" ht="12.75" customHeight="1">
      <c r="A195" s="73">
        <v>620</v>
      </c>
      <c r="B195" s="73" t="s">
        <v>2</v>
      </c>
      <c r="C195" s="74" t="s">
        <v>6</v>
      </c>
      <c r="D195" s="123">
        <v>462417</v>
      </c>
      <c r="E195" s="123">
        <v>462417</v>
      </c>
      <c r="F195" s="123">
        <v>462417</v>
      </c>
      <c r="G195" s="152">
        <f t="shared" si="4"/>
        <v>0</v>
      </c>
    </row>
    <row r="196" spans="1:7" s="32" customFormat="1" ht="12.75" customHeight="1">
      <c r="A196" s="73">
        <v>630</v>
      </c>
      <c r="B196" s="73" t="s">
        <v>2</v>
      </c>
      <c r="C196" s="74" t="s">
        <v>7</v>
      </c>
      <c r="D196" s="123">
        <v>432487</v>
      </c>
      <c r="E196" s="123">
        <v>475019</v>
      </c>
      <c r="F196" s="123">
        <v>475019</v>
      </c>
      <c r="G196" s="152">
        <f t="shared" si="4"/>
        <v>0</v>
      </c>
    </row>
    <row r="197" spans="1:7" s="32" customFormat="1" ht="12.75" customHeight="1">
      <c r="A197" s="75">
        <v>640</v>
      </c>
      <c r="B197" s="75" t="s">
        <v>2</v>
      </c>
      <c r="C197" s="76" t="s">
        <v>8</v>
      </c>
      <c r="D197" s="86">
        <v>0</v>
      </c>
      <c r="E197" s="86">
        <v>636</v>
      </c>
      <c r="F197" s="86">
        <v>636</v>
      </c>
      <c r="G197" s="152">
        <f t="shared" si="4"/>
        <v>0</v>
      </c>
    </row>
    <row r="198" spans="1:7" s="78" customFormat="1" ht="12.75" customHeight="1">
      <c r="A198" s="77">
        <v>600</v>
      </c>
      <c r="B198" s="77"/>
      <c r="C198" s="39" t="s">
        <v>75</v>
      </c>
      <c r="D198" s="113">
        <f>SUM(D194:D197)</f>
        <v>2208592</v>
      </c>
      <c r="E198" s="113">
        <f>SUM(E194:E197)</f>
        <v>2251760</v>
      </c>
      <c r="F198" s="113">
        <f>SUM(F194:F197)</f>
        <v>2251760</v>
      </c>
      <c r="G198" s="111">
        <f t="shared" si="4"/>
        <v>0</v>
      </c>
    </row>
    <row r="199" spans="1:7" s="78" customFormat="1" ht="12.75" customHeight="1">
      <c r="A199" s="166"/>
      <c r="B199" s="166"/>
      <c r="C199" s="19"/>
      <c r="D199" s="117"/>
      <c r="E199" s="117"/>
      <c r="F199" s="117"/>
      <c r="G199" s="148"/>
    </row>
    <row r="200" spans="1:7" s="78" customFormat="1" ht="12.75" customHeight="1">
      <c r="A200" s="166"/>
      <c r="B200" s="166"/>
      <c r="C200" s="19"/>
      <c r="D200" s="117"/>
      <c r="E200" s="117"/>
      <c r="F200" s="117"/>
      <c r="G200" s="117"/>
    </row>
    <row r="201" spans="1:7" s="32" customFormat="1" ht="12.75" customHeight="1">
      <c r="A201" s="31"/>
      <c r="B201" s="18"/>
      <c r="C201" s="19"/>
      <c r="D201" s="117"/>
      <c r="E201" s="129"/>
      <c r="F201" s="6"/>
      <c r="G201" s="117"/>
    </row>
    <row r="202" spans="1:7" s="32" customFormat="1" ht="12.75" customHeight="1">
      <c r="A202" s="31"/>
      <c r="B202" s="18"/>
      <c r="C202" s="19"/>
      <c r="D202" s="117"/>
      <c r="E202" s="129"/>
      <c r="F202" s="6"/>
      <c r="G202" s="149"/>
    </row>
    <row r="203" spans="1:242" s="17" customFormat="1" ht="13.5" customHeight="1">
      <c r="A203" s="7"/>
      <c r="B203" s="26"/>
      <c r="C203" s="62" t="s">
        <v>71</v>
      </c>
      <c r="D203" s="66" t="s">
        <v>45</v>
      </c>
      <c r="E203" s="80" t="s">
        <v>125</v>
      </c>
      <c r="F203" s="82" t="s">
        <v>124</v>
      </c>
      <c r="G203" s="80" t="s">
        <v>102</v>
      </c>
      <c r="H203" s="26"/>
      <c r="I203" s="26"/>
      <c r="J203" s="27"/>
      <c r="K203" s="26"/>
      <c r="L203" s="26"/>
      <c r="M203" s="26"/>
      <c r="N203" s="27"/>
      <c r="O203" s="26"/>
      <c r="P203" s="26"/>
      <c r="Q203" s="26"/>
      <c r="R203" s="27"/>
      <c r="S203" s="26"/>
      <c r="T203" s="26"/>
      <c r="U203" s="26"/>
      <c r="V203" s="27"/>
      <c r="W203" s="26"/>
      <c r="X203" s="26"/>
      <c r="Y203" s="26"/>
      <c r="Z203" s="27"/>
      <c r="AA203" s="26"/>
      <c r="AB203" s="26"/>
      <c r="AC203" s="26"/>
      <c r="AD203" s="27"/>
      <c r="AE203" s="26"/>
      <c r="AF203" s="26"/>
      <c r="AG203" s="26"/>
      <c r="AH203" s="27"/>
      <c r="AI203" s="26"/>
      <c r="AJ203" s="26"/>
      <c r="AK203" s="26"/>
      <c r="AL203" s="27"/>
      <c r="AM203" s="26"/>
      <c r="AN203" s="26"/>
      <c r="AO203" s="26"/>
      <c r="AP203" s="27"/>
      <c r="AQ203" s="26"/>
      <c r="AR203" s="26"/>
      <c r="AS203" s="26"/>
      <c r="AT203" s="27"/>
      <c r="AU203" s="26"/>
      <c r="AV203" s="26"/>
      <c r="AW203" s="26"/>
      <c r="AX203" s="27"/>
      <c r="AY203" s="26"/>
      <c r="AZ203" s="26"/>
      <c r="BA203" s="26"/>
      <c r="BB203" s="27"/>
      <c r="BC203" s="26"/>
      <c r="BD203" s="26"/>
      <c r="BE203" s="26"/>
      <c r="BF203" s="27"/>
      <c r="BG203" s="26"/>
      <c r="BH203" s="26"/>
      <c r="BI203" s="26"/>
      <c r="BJ203" s="27"/>
      <c r="BK203" s="26"/>
      <c r="BL203" s="26"/>
      <c r="BM203" s="26"/>
      <c r="BN203" s="27"/>
      <c r="BO203" s="26"/>
      <c r="BP203" s="26"/>
      <c r="BQ203" s="26"/>
      <c r="BR203" s="27"/>
      <c r="BS203" s="26"/>
      <c r="BT203" s="26"/>
      <c r="BU203" s="26"/>
      <c r="BV203" s="27"/>
      <c r="BW203" s="26"/>
      <c r="BX203" s="26"/>
      <c r="BY203" s="26"/>
      <c r="BZ203" s="27"/>
      <c r="CA203" s="26"/>
      <c r="CB203" s="26"/>
      <c r="CC203" s="26"/>
      <c r="CD203" s="27"/>
      <c r="CE203" s="26"/>
      <c r="CF203" s="26"/>
      <c r="CG203" s="26"/>
      <c r="CH203" s="27"/>
      <c r="CI203" s="26"/>
      <c r="CJ203" s="26"/>
      <c r="CK203" s="26"/>
      <c r="CL203" s="27"/>
      <c r="CM203" s="26"/>
      <c r="CN203" s="26"/>
      <c r="CO203" s="26"/>
      <c r="CP203" s="27"/>
      <c r="CQ203" s="26"/>
      <c r="CR203" s="26"/>
      <c r="CS203" s="26"/>
      <c r="CT203" s="27"/>
      <c r="CU203" s="26"/>
      <c r="CV203" s="26"/>
      <c r="CW203" s="26"/>
      <c r="CX203" s="27"/>
      <c r="CY203" s="26"/>
      <c r="CZ203" s="26"/>
      <c r="DA203" s="26"/>
      <c r="DB203" s="27"/>
      <c r="DC203" s="26"/>
      <c r="DD203" s="26"/>
      <c r="DE203" s="26"/>
      <c r="DF203" s="27"/>
      <c r="DG203" s="26"/>
      <c r="DH203" s="26"/>
      <c r="DI203" s="26"/>
      <c r="DJ203" s="27"/>
      <c r="DK203" s="26"/>
      <c r="DL203" s="26"/>
      <c r="DM203" s="26"/>
      <c r="DN203" s="27"/>
      <c r="DO203" s="26"/>
      <c r="DP203" s="26"/>
      <c r="DQ203" s="26"/>
      <c r="DR203" s="27"/>
      <c r="DS203" s="26"/>
      <c r="DT203" s="26"/>
      <c r="DU203" s="26"/>
      <c r="DV203" s="27"/>
      <c r="DW203" s="26"/>
      <c r="DX203" s="26"/>
      <c r="DY203" s="26"/>
      <c r="DZ203" s="27"/>
      <c r="EA203" s="26"/>
      <c r="EB203" s="26"/>
      <c r="EC203" s="26"/>
      <c r="ED203" s="27"/>
      <c r="EE203" s="26"/>
      <c r="EF203" s="26"/>
      <c r="EG203" s="26"/>
      <c r="EH203" s="27"/>
      <c r="EI203" s="26"/>
      <c r="EJ203" s="26"/>
      <c r="EK203" s="26"/>
      <c r="EL203" s="27"/>
      <c r="EM203" s="26"/>
      <c r="EN203" s="26"/>
      <c r="EO203" s="26"/>
      <c r="EP203" s="27"/>
      <c r="EQ203" s="26"/>
      <c r="ER203" s="26"/>
      <c r="ES203" s="26"/>
      <c r="ET203" s="27"/>
      <c r="EU203" s="26"/>
      <c r="EV203" s="26"/>
      <c r="EW203" s="26"/>
      <c r="EX203" s="27"/>
      <c r="EY203" s="26"/>
      <c r="EZ203" s="26"/>
      <c r="FA203" s="26"/>
      <c r="FB203" s="27"/>
      <c r="FC203" s="26"/>
      <c r="FD203" s="26"/>
      <c r="FE203" s="26"/>
      <c r="FF203" s="27"/>
      <c r="FG203" s="26"/>
      <c r="FH203" s="26"/>
      <c r="FI203" s="26"/>
      <c r="FJ203" s="27"/>
      <c r="FK203" s="26"/>
      <c r="FL203" s="26"/>
      <c r="FM203" s="26"/>
      <c r="FN203" s="27"/>
      <c r="FO203" s="26"/>
      <c r="FP203" s="26"/>
      <c r="FQ203" s="26"/>
      <c r="FR203" s="27"/>
      <c r="FS203" s="26"/>
      <c r="FT203" s="26"/>
      <c r="FU203" s="26"/>
      <c r="FV203" s="27"/>
      <c r="FW203" s="26"/>
      <c r="FX203" s="26"/>
      <c r="FY203" s="26"/>
      <c r="FZ203" s="27"/>
      <c r="GA203" s="26"/>
      <c r="GB203" s="26"/>
      <c r="GC203" s="26"/>
      <c r="GD203" s="27"/>
      <c r="GE203" s="26"/>
      <c r="GF203" s="26"/>
      <c r="GG203" s="26"/>
      <c r="GH203" s="27"/>
      <c r="GI203" s="26"/>
      <c r="GJ203" s="26"/>
      <c r="GK203" s="26"/>
      <c r="GL203" s="27"/>
      <c r="GM203" s="26"/>
      <c r="GN203" s="26"/>
      <c r="GO203" s="26"/>
      <c r="GP203" s="27"/>
      <c r="GQ203" s="26"/>
      <c r="GR203" s="26"/>
      <c r="GS203" s="26"/>
      <c r="GT203" s="27"/>
      <c r="GU203" s="26"/>
      <c r="GV203" s="26"/>
      <c r="GW203" s="26"/>
      <c r="GX203" s="27"/>
      <c r="GY203" s="26"/>
      <c r="GZ203" s="26"/>
      <c r="HA203" s="26"/>
      <c r="HB203" s="27"/>
      <c r="HC203" s="26"/>
      <c r="HD203" s="26"/>
      <c r="HE203" s="26"/>
      <c r="HF203" s="27"/>
      <c r="HG203" s="26"/>
      <c r="HH203" s="26"/>
      <c r="HI203" s="26"/>
      <c r="HJ203" s="27"/>
      <c r="HK203" s="26"/>
      <c r="HL203" s="26"/>
      <c r="HM203" s="26"/>
      <c r="HN203" s="27"/>
      <c r="HO203" s="26"/>
      <c r="HP203" s="26"/>
      <c r="HQ203" s="26"/>
      <c r="HR203" s="27"/>
      <c r="HS203" s="26"/>
      <c r="HT203" s="26"/>
      <c r="HU203" s="26"/>
      <c r="HV203" s="27"/>
      <c r="HW203" s="26"/>
      <c r="HX203" s="26"/>
      <c r="HY203" s="26"/>
      <c r="HZ203" s="27"/>
      <c r="IA203" s="26"/>
      <c r="IB203" s="26"/>
      <c r="IC203" s="26"/>
      <c r="ID203" s="27"/>
      <c r="IE203" s="26"/>
      <c r="IF203" s="26"/>
      <c r="IG203" s="26"/>
      <c r="IH203" s="27"/>
    </row>
    <row r="204" spans="1:7" s="15" customFormat="1" ht="13.5" customHeight="1">
      <c r="A204" s="25"/>
      <c r="B204" s="16"/>
      <c r="C204" s="17"/>
      <c r="D204" s="67">
        <v>2009</v>
      </c>
      <c r="E204" s="81" t="s">
        <v>121</v>
      </c>
      <c r="F204" s="83" t="s">
        <v>134</v>
      </c>
      <c r="G204" s="92"/>
    </row>
    <row r="205" spans="1:7" s="15" customFormat="1" ht="13.5" customHeight="1">
      <c r="A205" s="25"/>
      <c r="B205" s="16"/>
      <c r="C205" s="35" t="s">
        <v>66</v>
      </c>
      <c r="D205" s="86">
        <v>5320700</v>
      </c>
      <c r="E205" s="87">
        <v>6171081</v>
      </c>
      <c r="F205" s="87">
        <v>6189081</v>
      </c>
      <c r="G205" s="150">
        <f t="shared" si="4"/>
        <v>18000</v>
      </c>
    </row>
    <row r="206" spans="1:7" s="15" customFormat="1" ht="13.5" customHeight="1">
      <c r="A206" s="25"/>
      <c r="B206" s="16"/>
      <c r="C206" s="2" t="s">
        <v>67</v>
      </c>
      <c r="D206" s="86">
        <v>5320700</v>
      </c>
      <c r="E206" s="87">
        <v>6105753</v>
      </c>
      <c r="F206" s="87">
        <v>6299753</v>
      </c>
      <c r="G206" s="101">
        <f t="shared" si="4"/>
        <v>194000</v>
      </c>
    </row>
    <row r="207" spans="1:7" s="15" customFormat="1" ht="13.5" customHeight="1">
      <c r="A207" s="25"/>
      <c r="B207" s="16"/>
      <c r="C207" s="104" t="s">
        <v>156</v>
      </c>
      <c r="D207" s="124">
        <f>SUM(D205-D206)</f>
        <v>0</v>
      </c>
      <c r="E207" s="139">
        <f>SUM(E205-E206)</f>
        <v>65328</v>
      </c>
      <c r="F207" s="139">
        <f>SUM(F205-F206)</f>
        <v>-110672</v>
      </c>
      <c r="G207" s="153">
        <f t="shared" si="4"/>
        <v>-176000</v>
      </c>
    </row>
    <row r="208" spans="1:7" s="15" customFormat="1" ht="13.5" customHeight="1">
      <c r="A208" s="25"/>
      <c r="B208" s="16"/>
      <c r="C208" s="2" t="s">
        <v>32</v>
      </c>
      <c r="D208" s="86">
        <v>66388</v>
      </c>
      <c r="E208" s="87">
        <v>111260</v>
      </c>
      <c r="F208" s="87">
        <v>151090</v>
      </c>
      <c r="G208" s="101">
        <f t="shared" si="4"/>
        <v>39830</v>
      </c>
    </row>
    <row r="209" spans="1:7" s="15" customFormat="1" ht="13.5" customHeight="1">
      <c r="A209" s="25"/>
      <c r="B209" s="16"/>
      <c r="C209" s="2" t="s">
        <v>33</v>
      </c>
      <c r="D209" s="86">
        <v>934282</v>
      </c>
      <c r="E209" s="87">
        <v>1592659</v>
      </c>
      <c r="F209" s="87">
        <v>1614354</v>
      </c>
      <c r="G209" s="151">
        <f t="shared" si="4"/>
        <v>21695</v>
      </c>
    </row>
    <row r="210" spans="1:7" s="15" customFormat="1" ht="13.5" customHeight="1">
      <c r="A210" s="25"/>
      <c r="B210" s="16"/>
      <c r="C210" s="104" t="s">
        <v>57</v>
      </c>
      <c r="D210" s="124">
        <f>SUM(D208-D209)</f>
        <v>-867894</v>
      </c>
      <c r="E210" s="139">
        <f>SUM(E208-E209)</f>
        <v>-1481399</v>
      </c>
      <c r="F210" s="139">
        <f>SUM(F208-F209)</f>
        <v>-1463264</v>
      </c>
      <c r="G210" s="101">
        <f t="shared" si="4"/>
        <v>18135</v>
      </c>
    </row>
    <row r="211" spans="3:7" ht="11.25">
      <c r="C211" s="36" t="s">
        <v>100</v>
      </c>
      <c r="D211" s="93">
        <v>2208592</v>
      </c>
      <c r="E211" s="94">
        <v>2251760</v>
      </c>
      <c r="F211" s="94">
        <v>2251760</v>
      </c>
      <c r="G211" s="154">
        <f t="shared" si="4"/>
        <v>0</v>
      </c>
    </row>
    <row r="212" spans="3:7" ht="11.25">
      <c r="C212" s="38" t="s">
        <v>101</v>
      </c>
      <c r="D212" s="123">
        <v>2208592</v>
      </c>
      <c r="E212" s="140">
        <v>2251760</v>
      </c>
      <c r="F212" s="140">
        <v>2251760</v>
      </c>
      <c r="G212" s="152">
        <f t="shared" si="4"/>
        <v>0</v>
      </c>
    </row>
    <row r="213" spans="1:7" s="15" customFormat="1" ht="13.5" customHeight="1">
      <c r="A213" s="25"/>
      <c r="B213" s="16"/>
      <c r="C213" s="39" t="s">
        <v>115</v>
      </c>
      <c r="D213" s="113">
        <f aca="true" t="shared" si="5" ref="D213:F214">SUM(D205,D208,D211)</f>
        <v>7595680</v>
      </c>
      <c r="E213" s="113">
        <f>SUM(E205,E208,E211)</f>
        <v>8534101</v>
      </c>
      <c r="F213" s="113">
        <f t="shared" si="5"/>
        <v>8591931</v>
      </c>
      <c r="G213" s="111">
        <f t="shared" si="4"/>
        <v>57830</v>
      </c>
    </row>
    <row r="214" spans="3:7" ht="13.5" customHeight="1">
      <c r="C214" s="39" t="s">
        <v>116</v>
      </c>
      <c r="D214" s="113">
        <f t="shared" si="5"/>
        <v>8463574</v>
      </c>
      <c r="E214" s="113">
        <f>SUM(E206,E209,E212)</f>
        <v>9950172</v>
      </c>
      <c r="F214" s="113">
        <f t="shared" si="5"/>
        <v>10165867</v>
      </c>
      <c r="G214" s="111">
        <f t="shared" si="4"/>
        <v>215695</v>
      </c>
    </row>
    <row r="215" spans="3:7" ht="13.5" customHeight="1">
      <c r="C215" s="39" t="s">
        <v>83</v>
      </c>
      <c r="D215" s="113">
        <f>SUM(D213-D214)</f>
        <v>-867894</v>
      </c>
      <c r="E215" s="136">
        <f>SUM(E213-E214)</f>
        <v>-1416071</v>
      </c>
      <c r="F215" s="136">
        <f>SUM(F213-F214)</f>
        <v>-1573936</v>
      </c>
      <c r="G215" s="111">
        <f t="shared" si="4"/>
        <v>-157865</v>
      </c>
    </row>
    <row r="216" spans="1:7" s="15" customFormat="1" ht="13.5" customHeight="1">
      <c r="A216" s="25"/>
      <c r="B216" s="16"/>
      <c r="C216" s="2" t="s">
        <v>68</v>
      </c>
      <c r="D216" s="86">
        <v>867894</v>
      </c>
      <c r="E216" s="87">
        <v>1416071</v>
      </c>
      <c r="F216" s="87">
        <v>1598836</v>
      </c>
      <c r="G216" s="122">
        <f t="shared" si="4"/>
        <v>182765</v>
      </c>
    </row>
    <row r="217" spans="1:7" s="15" customFormat="1" ht="13.5" customHeight="1">
      <c r="A217" s="25"/>
      <c r="B217" s="16"/>
      <c r="C217" s="38" t="s">
        <v>155</v>
      </c>
      <c r="D217" s="123">
        <v>0</v>
      </c>
      <c r="E217" s="140">
        <v>0</v>
      </c>
      <c r="F217" s="140">
        <v>24900</v>
      </c>
      <c r="G217" s="122">
        <f t="shared" si="4"/>
        <v>24900</v>
      </c>
    </row>
    <row r="218" spans="3:7" ht="13.5" customHeight="1">
      <c r="C218" s="39" t="s">
        <v>117</v>
      </c>
      <c r="D218" s="122">
        <f>SUM(D205,D208,D211,D216)</f>
        <v>8463574</v>
      </c>
      <c r="E218" s="122">
        <f>SUM(E205,E208,E211,E216)</f>
        <v>9950172</v>
      </c>
      <c r="F218" s="122">
        <f>SUM(F205,F208,F211,F216)</f>
        <v>10190767</v>
      </c>
      <c r="G218" s="111">
        <f t="shared" si="4"/>
        <v>240595</v>
      </c>
    </row>
    <row r="219" spans="3:7" ht="13.5" customHeight="1">
      <c r="C219" s="39" t="s">
        <v>118</v>
      </c>
      <c r="D219" s="113">
        <f>SUM(D206,D209,D212)</f>
        <v>8463574</v>
      </c>
      <c r="E219" s="113">
        <f>SUM(E206,E209,E212)</f>
        <v>9950172</v>
      </c>
      <c r="F219" s="113">
        <f>SUM(F206,F209,F212,F217)</f>
        <v>10190767</v>
      </c>
      <c r="G219" s="111">
        <f t="shared" si="4"/>
        <v>240595</v>
      </c>
    </row>
    <row r="220" spans="3:7" ht="13.5" customHeight="1">
      <c r="C220" s="39" t="s">
        <v>83</v>
      </c>
      <c r="D220" s="119">
        <f>SUM(D218-D219)</f>
        <v>0</v>
      </c>
      <c r="E220" s="119">
        <f>SUM(E218-E219)</f>
        <v>0</v>
      </c>
      <c r="F220" s="119">
        <f>SUM(F218-F219)</f>
        <v>0</v>
      </c>
      <c r="G220" s="111">
        <f t="shared" si="4"/>
        <v>0</v>
      </c>
    </row>
    <row r="221" ht="12">
      <c r="G221" s="148"/>
    </row>
    <row r="222" ht="12">
      <c r="G222" s="117"/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&amp;L&amp;"Arial CE,Tučné"&amp;9&amp;UPríloha č. 1&amp;C&amp;"Arial CE,Tučné"&amp;11&amp;UNávrh 3. úpravy rozpočtu na rok 2009&amp;R&amp;"Arial CE,Tučné"&amp;8&amp;Uv 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DUBRAVKA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Erdélyiová Yveta</cp:lastModifiedBy>
  <cp:lastPrinted>2009-10-14T10:13:39Z</cp:lastPrinted>
  <dcterms:created xsi:type="dcterms:W3CDTF">2002-04-04T12:54:02Z</dcterms:created>
  <dcterms:modified xsi:type="dcterms:W3CDTF">2009-10-28T13:58:43Z</dcterms:modified>
  <cp:category/>
  <cp:version/>
  <cp:contentType/>
  <cp:contentStatus/>
</cp:coreProperties>
</file>