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'List1'!$A$1:$F$49</definedName>
  </definedNames>
  <calcPr fullCalcOnLoad="1"/>
</workbook>
</file>

<file path=xl/sharedStrings.xml><?xml version="1.0" encoding="utf-8"?>
<sst xmlns="http://schemas.openxmlformats.org/spreadsheetml/2006/main" count="47" uniqueCount="46">
  <si>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</si>
  <si>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</si>
  <si>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</si>
  <si>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</si>
  <si>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</si>
  <si>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</si>
  <si>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</si>
  <si>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v tis. Sk</t>
  </si>
  <si>
    <t>B</t>
  </si>
  <si>
    <t>C</t>
  </si>
  <si>
    <t>Rozpočet</t>
  </si>
  <si>
    <t xml:space="preserve"> v tom z prenájmu : pozemkov a záhrad</t>
  </si>
  <si>
    <t>Poplatky a platby z náhodilého predaja a služieb</t>
  </si>
  <si>
    <t>A</t>
  </si>
  <si>
    <t xml:space="preserve">                                samostatne stojacich objektov</t>
  </si>
  <si>
    <t xml:space="preserve">                                obecných garáží a nebytových priestorov - SBF </t>
  </si>
  <si>
    <t xml:space="preserve">                                obecných a školských bytov - SBF</t>
  </si>
  <si>
    <t xml:space="preserve">                                strojov a zariadení TEZ</t>
  </si>
  <si>
    <t>Ostatné príjmy</t>
  </si>
  <si>
    <t>Dane za špecifické služby v tom :</t>
  </si>
  <si>
    <t>Transfery zo ŠR na prenesené kompetencie ZŠ</t>
  </si>
  <si>
    <t>z toho :</t>
  </si>
  <si>
    <t>Daň z príjmov fyzických osôb - prevod z magistrátu hl.m. SR</t>
  </si>
  <si>
    <t xml:space="preserve"> - z nevýherných hracích prístrojov a predajných automatov</t>
  </si>
  <si>
    <t xml:space="preserve"> - za užívanie verejného priestranstva</t>
  </si>
  <si>
    <t>Dividendy</t>
  </si>
  <si>
    <t xml:space="preserve">P R Í J M Y   mestskej časti   bežné a kapitálové  ( A + B ) </t>
  </si>
  <si>
    <t xml:space="preserve"> - z rezervného fondu   </t>
  </si>
  <si>
    <t xml:space="preserve"> - z fondu rozvoja bývania  </t>
  </si>
  <si>
    <t xml:space="preserve"> - z cestného fondu</t>
  </si>
  <si>
    <r>
      <t xml:space="preserve">Prijaté transfery zo ŠR </t>
    </r>
    <r>
      <rPr>
        <sz val="10"/>
        <rFont val="Arial CE"/>
        <family val="0"/>
      </rPr>
      <t>(na stav.úrad, na škol.úrad, na komunál.odpad)</t>
    </r>
  </si>
  <si>
    <t xml:space="preserve">                                nebytových priestorov a telocviční v ZŠ a v MŠ</t>
  </si>
  <si>
    <t>Úprava R</t>
  </si>
  <si>
    <t>Skutočn.</t>
  </si>
  <si>
    <t>%</t>
  </si>
  <si>
    <t>pln.</t>
  </si>
  <si>
    <r>
      <t xml:space="preserve">Daň z nehnuteľnosti - pozemky, byty, stavby </t>
    </r>
    <r>
      <rPr>
        <b/>
        <sz val="10"/>
        <rFont val="Arial CE"/>
        <family val="0"/>
      </rPr>
      <t>(za minulé roky)</t>
    </r>
  </si>
  <si>
    <t xml:space="preserve">                                trhových stolov, kontajnerov, kult.zariadení</t>
  </si>
  <si>
    <t>PRÍJMY   c e l k o m    (A+B+C)</t>
  </si>
  <si>
    <r>
      <t xml:space="preserve">Prevod finančných prostriedkov z peňažných fondov  z toho:           </t>
    </r>
    <r>
      <rPr>
        <b/>
        <sz val="10"/>
        <rFont val="Arial CE"/>
        <family val="2"/>
      </rPr>
      <t xml:space="preserve"> </t>
    </r>
  </si>
  <si>
    <t>Sponzorské dary</t>
  </si>
  <si>
    <t>Granty a transfery</t>
  </si>
  <si>
    <t>1. - 12. 08</t>
  </si>
  <si>
    <t>Administratívne poplatky, pokuty, penále</t>
  </si>
  <si>
    <t xml:space="preserve">Kapitálové príjmy  </t>
  </si>
  <si>
    <t>ZÁVEREČNÝ ÚČET - plnenie  rozpočtu  p r í j m o v  za rok 2008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</si>
</sst>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13" fillId="0" borderId="9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64" fontId="13" fillId="2" borderId="11" xfId="0" applyNumberFormat="1" applyFont="1" applyFill="1" applyBorder="1" applyAlignment="1">
      <alignment/>
    </xf>
    <xf numFmtId="164" fontId="13" fillId="2" borderId="12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9" fillId="2" borderId="8" xfId="0" applyNumberFormat="1" applyFont="1" applyFill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62.125" style="0" customWidth="1"/>
    <col min="3" max="3" width="11.125" style="4" customWidth="1"/>
    <col min="4" max="4" width="11.00390625" style="3" customWidth="1"/>
    <col min="5" max="5" width="9.875" style="3" customWidth="1"/>
    <col min="6" max="6" width="6.375" style="1" customWidth="1"/>
    <col min="7" max="7" width="9.625" style="1" customWidth="1"/>
    <col min="8" max="8" width="12.125" style="2" customWidth="1"/>
  </cols>
  <sheetData>
    <row r="2" spans="1:8" s="42" customFormat="1" ht="15.75">
      <c r="A2" s="64"/>
      <c r="B2" s="64"/>
      <c r="C2" s="64"/>
      <c r="D2" s="39"/>
      <c r="E2" s="39"/>
      <c r="F2" s="40"/>
      <c r="G2" s="40"/>
      <c r="H2" s="41"/>
    </row>
    <row r="3" spans="1:8" s="42" customFormat="1" ht="15.75">
      <c r="A3" s="38"/>
      <c r="B3" s="38"/>
      <c r="C3" s="38"/>
      <c r="D3" s="39"/>
      <c r="E3" s="39"/>
      <c r="F3" s="40"/>
      <c r="G3" s="40"/>
      <c r="H3" s="41"/>
    </row>
    <row r="4" spans="1:8" s="42" customFormat="1" ht="15.75">
      <c r="A4" s="64" t="s">
        <v>45</v>
      </c>
      <c r="B4" s="64"/>
      <c r="C4" s="64"/>
      <c r="D4" s="64"/>
      <c r="E4" s="64"/>
      <c r="F4" s="64"/>
      <c r="G4" s="40"/>
      <c r="H4" s="41"/>
    </row>
    <row r="5" spans="1:8" s="42" customFormat="1" ht="15.75">
      <c r="A5" s="64"/>
      <c r="B5" s="64"/>
      <c r="C5" s="64"/>
      <c r="D5" s="39"/>
      <c r="E5" s="39"/>
      <c r="F5" s="40"/>
      <c r="G5" s="40"/>
      <c r="H5" s="41"/>
    </row>
    <row r="6" spans="1:6" ht="15.75">
      <c r="A6" s="61"/>
      <c r="D6" s="63"/>
      <c r="F6" s="62" t="s">
        <v>7</v>
      </c>
    </row>
    <row r="7" ht="14.25">
      <c r="C7" s="28"/>
    </row>
    <row r="8" spans="1:6" s="10" customFormat="1" ht="15">
      <c r="A8" s="17"/>
      <c r="B8" s="18" t="s">
        <v>0</v>
      </c>
      <c r="C8" s="57" t="s">
        <v>10</v>
      </c>
      <c r="D8" s="57" t="s">
        <v>32</v>
      </c>
      <c r="E8" s="57" t="s">
        <v>33</v>
      </c>
      <c r="F8" s="43" t="s">
        <v>34</v>
      </c>
    </row>
    <row r="9" spans="1:6" s="10" customFormat="1" ht="15.75" thickBot="1">
      <c r="A9" s="19"/>
      <c r="B9" s="11"/>
      <c r="C9" s="59">
        <v>2008</v>
      </c>
      <c r="D9" s="59">
        <v>2008</v>
      </c>
      <c r="E9" s="59" t="s">
        <v>42</v>
      </c>
      <c r="F9" s="44" t="s">
        <v>35</v>
      </c>
    </row>
    <row r="10" spans="1:6" s="10" customFormat="1" ht="16.5" thickTop="1">
      <c r="A10" s="20" t="s">
        <v>13</v>
      </c>
      <c r="B10" s="14" t="s">
        <v>4</v>
      </c>
      <c r="C10" s="58">
        <f>SUM(C12+C20+C35)</f>
        <v>192830</v>
      </c>
      <c r="D10" s="58">
        <f>SUM(D12+D20+D35)</f>
        <v>227241</v>
      </c>
      <c r="E10" s="58">
        <f>SUM(E12+E20+E35)</f>
        <v>237251</v>
      </c>
      <c r="F10" s="45">
        <f>100*E10/D10</f>
        <v>104.40501494008564</v>
      </c>
    </row>
    <row r="11" spans="1:6" s="6" customFormat="1" ht="15.75">
      <c r="A11" s="30"/>
      <c r="B11" s="31"/>
      <c r="C11" s="49"/>
      <c r="D11" s="49"/>
      <c r="E11" s="49"/>
      <c r="F11" s="47"/>
    </row>
    <row r="12" spans="1:6" s="7" customFormat="1" ht="15">
      <c r="A12" s="21"/>
      <c r="B12" s="8" t="s">
        <v>1</v>
      </c>
      <c r="C12" s="50">
        <f>SUM(C14+C15+C16)</f>
        <v>95800</v>
      </c>
      <c r="D12" s="50">
        <f>SUM(D14+D15+D16)</f>
        <v>119600</v>
      </c>
      <c r="E12" s="50">
        <f>SUM(E14+E15+E16)</f>
        <v>125627</v>
      </c>
      <c r="F12" s="46">
        <f aca="true" t="shared" si="0" ref="F12:F49">100*E12/D12</f>
        <v>105.03929765886288</v>
      </c>
    </row>
    <row r="13" spans="1:6" s="37" customFormat="1" ht="14.25">
      <c r="A13" s="27"/>
      <c r="B13" s="33" t="s">
        <v>21</v>
      </c>
      <c r="C13" s="51"/>
      <c r="D13" s="51"/>
      <c r="E13" s="51"/>
      <c r="F13" s="47"/>
    </row>
    <row r="14" spans="1:8" ht="15">
      <c r="A14" s="22"/>
      <c r="B14" s="12" t="s">
        <v>22</v>
      </c>
      <c r="C14" s="52">
        <v>90000</v>
      </c>
      <c r="D14" s="52">
        <v>111500</v>
      </c>
      <c r="E14" s="52">
        <v>116560</v>
      </c>
      <c r="F14" s="47">
        <f t="shared" si="0"/>
        <v>104.53811659192826</v>
      </c>
      <c r="G14"/>
      <c r="H14"/>
    </row>
    <row r="15" spans="1:8" ht="15">
      <c r="A15" s="22"/>
      <c r="B15" s="12" t="s">
        <v>36</v>
      </c>
      <c r="C15" s="52">
        <v>0</v>
      </c>
      <c r="D15" s="52">
        <v>0</v>
      </c>
      <c r="E15" s="52">
        <v>121</v>
      </c>
      <c r="F15" s="47">
        <v>0</v>
      </c>
      <c r="G15"/>
      <c r="H15"/>
    </row>
    <row r="16" spans="1:8" ht="15">
      <c r="A16" s="22"/>
      <c r="B16" s="12" t="s">
        <v>19</v>
      </c>
      <c r="C16" s="52">
        <f>SUM(C17:C19)</f>
        <v>5800</v>
      </c>
      <c r="D16" s="52">
        <f>SUM(D17:D19)</f>
        <v>8100</v>
      </c>
      <c r="E16" s="52">
        <f>SUM(E17:E19)</f>
        <v>8946</v>
      </c>
      <c r="F16" s="47">
        <f t="shared" si="0"/>
        <v>110.44444444444444</v>
      </c>
      <c r="G16"/>
      <c r="H16"/>
    </row>
    <row r="17" spans="1:8" ht="14.25">
      <c r="A17" s="22"/>
      <c r="B17" s="9" t="s">
        <v>6</v>
      </c>
      <c r="C17" s="53">
        <v>680</v>
      </c>
      <c r="D17" s="53">
        <v>680</v>
      </c>
      <c r="E17" s="53">
        <v>682</v>
      </c>
      <c r="F17" s="47">
        <f t="shared" si="0"/>
        <v>100.29411764705883</v>
      </c>
      <c r="G17"/>
      <c r="H17"/>
    </row>
    <row r="18" spans="1:8" ht="14.25">
      <c r="A18" s="22"/>
      <c r="B18" s="9" t="s">
        <v>23</v>
      </c>
      <c r="C18" s="53">
        <v>140</v>
      </c>
      <c r="D18" s="53">
        <v>140</v>
      </c>
      <c r="E18" s="53">
        <v>78</v>
      </c>
      <c r="F18" s="47">
        <f t="shared" si="0"/>
        <v>55.714285714285715</v>
      </c>
      <c r="G18"/>
      <c r="H18"/>
    </row>
    <row r="19" spans="1:8" ht="14.25">
      <c r="A19" s="22"/>
      <c r="B19" s="9" t="s">
        <v>24</v>
      </c>
      <c r="C19" s="53">
        <v>4980</v>
      </c>
      <c r="D19" s="53">
        <v>7280</v>
      </c>
      <c r="E19" s="53">
        <v>8186</v>
      </c>
      <c r="F19" s="47">
        <f t="shared" si="0"/>
        <v>112.44505494505495</v>
      </c>
      <c r="G19"/>
      <c r="H19"/>
    </row>
    <row r="20" spans="1:6" s="7" customFormat="1" ht="15">
      <c r="A20" s="21"/>
      <c r="B20" s="8" t="s">
        <v>2</v>
      </c>
      <c r="C20" s="50">
        <f>C22+C23+C31+C32+C33+C34</f>
        <v>31980</v>
      </c>
      <c r="D20" s="50">
        <f>D22+D23+D31+D32+D33+D34</f>
        <v>40481</v>
      </c>
      <c r="E20" s="50">
        <f>E22+E23+E31+E32+E33+E34</f>
        <v>43873</v>
      </c>
      <c r="F20" s="46">
        <f t="shared" si="0"/>
        <v>108.37923964328944</v>
      </c>
    </row>
    <row r="21" spans="1:6" s="7" customFormat="1" ht="15">
      <c r="A21" s="36"/>
      <c r="B21" s="33" t="s">
        <v>21</v>
      </c>
      <c r="C21" s="54"/>
      <c r="D21" s="54"/>
      <c r="E21" s="54"/>
      <c r="F21" s="47"/>
    </row>
    <row r="22" spans="1:8" ht="15">
      <c r="A22" s="22"/>
      <c r="B22" s="12" t="s">
        <v>25</v>
      </c>
      <c r="C22" s="52">
        <v>22</v>
      </c>
      <c r="D22" s="52">
        <v>22</v>
      </c>
      <c r="E22" s="52">
        <v>22</v>
      </c>
      <c r="F22" s="47">
        <f t="shared" si="0"/>
        <v>100</v>
      </c>
      <c r="G22"/>
      <c r="H22"/>
    </row>
    <row r="23" spans="1:8" ht="15">
      <c r="A23" s="22"/>
      <c r="B23" s="12" t="s">
        <v>3</v>
      </c>
      <c r="C23" s="52">
        <f>SUM(C24:C30)</f>
        <v>22925</v>
      </c>
      <c r="D23" s="52">
        <f>SUM(D24:D30)</f>
        <v>25157</v>
      </c>
      <c r="E23" s="52">
        <f>SUM(E24:E30)</f>
        <v>26889</v>
      </c>
      <c r="F23" s="47">
        <f t="shared" si="0"/>
        <v>106.88476368406408</v>
      </c>
      <c r="G23"/>
      <c r="H23"/>
    </row>
    <row r="24" spans="1:8" ht="14.25">
      <c r="A24" s="22"/>
      <c r="B24" s="9" t="s">
        <v>11</v>
      </c>
      <c r="C24" s="53">
        <v>3320</v>
      </c>
      <c r="D24" s="53">
        <v>3320</v>
      </c>
      <c r="E24" s="53">
        <v>3330</v>
      </c>
      <c r="F24" s="47">
        <f t="shared" si="0"/>
        <v>100.3012048192771</v>
      </c>
      <c r="G24"/>
      <c r="H24"/>
    </row>
    <row r="25" spans="1:8" ht="14.25">
      <c r="A25" s="22"/>
      <c r="B25" s="9" t="s">
        <v>14</v>
      </c>
      <c r="C25" s="53">
        <v>881</v>
      </c>
      <c r="D25" s="53">
        <v>881</v>
      </c>
      <c r="E25" s="53">
        <v>897</v>
      </c>
      <c r="F25" s="47">
        <f t="shared" si="0"/>
        <v>101.8161180476731</v>
      </c>
      <c r="G25"/>
      <c r="H25"/>
    </row>
    <row r="26" spans="1:8" ht="14.25">
      <c r="A26" s="22"/>
      <c r="B26" s="9" t="s">
        <v>31</v>
      </c>
      <c r="C26" s="53">
        <v>3980</v>
      </c>
      <c r="D26" s="53">
        <v>3980</v>
      </c>
      <c r="E26" s="53">
        <v>4399</v>
      </c>
      <c r="F26" s="47">
        <f t="shared" si="0"/>
        <v>110.52763819095478</v>
      </c>
      <c r="G26"/>
      <c r="H26"/>
    </row>
    <row r="27" spans="1:8" ht="14.25">
      <c r="A27" s="22"/>
      <c r="B27" s="9" t="s">
        <v>15</v>
      </c>
      <c r="C27" s="53">
        <v>544</v>
      </c>
      <c r="D27" s="53">
        <v>544</v>
      </c>
      <c r="E27" s="53">
        <v>438</v>
      </c>
      <c r="F27" s="47">
        <f t="shared" si="0"/>
        <v>80.51470588235294</v>
      </c>
      <c r="G27"/>
      <c r="H27"/>
    </row>
    <row r="28" spans="1:8" ht="14.25">
      <c r="A28" s="22"/>
      <c r="B28" s="9" t="s">
        <v>16</v>
      </c>
      <c r="C28" s="53">
        <v>11120</v>
      </c>
      <c r="D28" s="53">
        <v>13352</v>
      </c>
      <c r="E28" s="53">
        <v>14776</v>
      </c>
      <c r="F28" s="47">
        <f t="shared" si="0"/>
        <v>110.66506890353504</v>
      </c>
      <c r="G28"/>
      <c r="H28"/>
    </row>
    <row r="29" spans="1:8" ht="14.25">
      <c r="A29" s="22"/>
      <c r="B29" s="9" t="s">
        <v>17</v>
      </c>
      <c r="C29" s="53">
        <v>3000</v>
      </c>
      <c r="D29" s="53">
        <v>3000</v>
      </c>
      <c r="E29" s="53">
        <v>3000</v>
      </c>
      <c r="F29" s="47">
        <f t="shared" si="0"/>
        <v>100</v>
      </c>
      <c r="G29"/>
      <c r="H29"/>
    </row>
    <row r="30" spans="1:8" ht="14.25">
      <c r="A30" s="22"/>
      <c r="B30" s="9" t="s">
        <v>37</v>
      </c>
      <c r="C30" s="53">
        <v>80</v>
      </c>
      <c r="D30" s="53">
        <v>80</v>
      </c>
      <c r="E30" s="53">
        <v>49</v>
      </c>
      <c r="F30" s="47">
        <f>100*E30/D30</f>
        <v>61.25</v>
      </c>
      <c r="G30"/>
      <c r="H30"/>
    </row>
    <row r="31" spans="1:8" ht="15">
      <c r="A31" s="22"/>
      <c r="B31" s="12" t="s">
        <v>43</v>
      </c>
      <c r="C31" s="52">
        <v>640</v>
      </c>
      <c r="D31" s="52">
        <v>940</v>
      </c>
      <c r="E31" s="52">
        <v>1010</v>
      </c>
      <c r="F31" s="47">
        <f t="shared" si="0"/>
        <v>107.44680851063829</v>
      </c>
      <c r="G31"/>
      <c r="H31"/>
    </row>
    <row r="32" spans="1:8" ht="15">
      <c r="A32" s="22"/>
      <c r="B32" s="12" t="s">
        <v>12</v>
      </c>
      <c r="C32" s="52">
        <v>4893</v>
      </c>
      <c r="D32" s="52">
        <v>5293</v>
      </c>
      <c r="E32" s="52">
        <v>5760</v>
      </c>
      <c r="F32" s="47">
        <f t="shared" si="0"/>
        <v>108.82297373890043</v>
      </c>
      <c r="G32"/>
      <c r="H32"/>
    </row>
    <row r="33" spans="1:8" ht="15">
      <c r="A33" s="22"/>
      <c r="B33" s="12" t="s">
        <v>5</v>
      </c>
      <c r="C33" s="52">
        <v>500</v>
      </c>
      <c r="D33" s="52">
        <v>905</v>
      </c>
      <c r="E33" s="52">
        <v>950</v>
      </c>
      <c r="F33" s="47">
        <f t="shared" si="0"/>
        <v>104.97237569060773</v>
      </c>
      <c r="G33"/>
      <c r="H33"/>
    </row>
    <row r="34" spans="1:6" s="13" customFormat="1" ht="15">
      <c r="A34" s="23"/>
      <c r="B34" s="12" t="s">
        <v>18</v>
      </c>
      <c r="C34" s="52">
        <v>3000</v>
      </c>
      <c r="D34" s="52">
        <v>8164</v>
      </c>
      <c r="E34" s="52">
        <v>9242</v>
      </c>
      <c r="F34" s="47">
        <f t="shared" si="0"/>
        <v>113.20431161195492</v>
      </c>
    </row>
    <row r="35" spans="1:6" s="13" customFormat="1" ht="15">
      <c r="A35" s="21"/>
      <c r="B35" s="8" t="s">
        <v>41</v>
      </c>
      <c r="C35" s="50">
        <f>SUM(C36+C37+C38)</f>
        <v>65050</v>
      </c>
      <c r="D35" s="50">
        <f>SUM(D36+D37+D38)</f>
        <v>67160</v>
      </c>
      <c r="E35" s="50">
        <f>SUM(E36+E37+E38)</f>
        <v>67751</v>
      </c>
      <c r="F35" s="46">
        <f t="shared" si="0"/>
        <v>100.87998808814771</v>
      </c>
    </row>
    <row r="36" spans="1:6" s="13" customFormat="1" ht="15">
      <c r="A36" s="23"/>
      <c r="B36" s="12" t="s">
        <v>40</v>
      </c>
      <c r="C36" s="52">
        <v>0</v>
      </c>
      <c r="D36" s="52">
        <v>315</v>
      </c>
      <c r="E36" s="52">
        <v>365</v>
      </c>
      <c r="F36" s="47">
        <v>0</v>
      </c>
    </row>
    <row r="37" spans="1:6" s="13" customFormat="1" ht="15">
      <c r="A37" s="23"/>
      <c r="B37" s="12" t="s">
        <v>30</v>
      </c>
      <c r="C37" s="52">
        <v>3510</v>
      </c>
      <c r="D37" s="52">
        <v>3510</v>
      </c>
      <c r="E37" s="52">
        <v>3992</v>
      </c>
      <c r="F37" s="47">
        <f t="shared" si="0"/>
        <v>113.73219373219374</v>
      </c>
    </row>
    <row r="38" spans="1:6" s="60" customFormat="1" ht="15">
      <c r="A38" s="29"/>
      <c r="B38" s="5" t="s">
        <v>20</v>
      </c>
      <c r="C38" s="54">
        <v>61540</v>
      </c>
      <c r="D38" s="54">
        <v>63335</v>
      </c>
      <c r="E38" s="54">
        <v>63394</v>
      </c>
      <c r="F38" s="47">
        <f>100*E38/D38</f>
        <v>100.09315544327781</v>
      </c>
    </row>
    <row r="39" spans="1:6" s="13" customFormat="1" ht="15">
      <c r="A39" s="29"/>
      <c r="B39" s="5"/>
      <c r="C39" s="54"/>
      <c r="D39" s="54"/>
      <c r="E39" s="54"/>
      <c r="F39" s="47"/>
    </row>
    <row r="40" spans="1:6" s="15" customFormat="1" ht="15.75">
      <c r="A40" s="20" t="s">
        <v>8</v>
      </c>
      <c r="B40" s="14" t="s">
        <v>44</v>
      </c>
      <c r="C40" s="48">
        <v>2400</v>
      </c>
      <c r="D40" s="48">
        <v>3600</v>
      </c>
      <c r="E40" s="48">
        <v>3168</v>
      </c>
      <c r="F40" s="46">
        <f t="shared" si="0"/>
        <v>88</v>
      </c>
    </row>
    <row r="41" spans="1:6" s="32" customFormat="1" ht="15.75">
      <c r="A41" s="30"/>
      <c r="B41" s="31"/>
      <c r="C41" s="49"/>
      <c r="D41" s="49"/>
      <c r="E41" s="49"/>
      <c r="F41" s="47"/>
    </row>
    <row r="42" spans="1:6" s="15" customFormat="1" ht="15.75">
      <c r="A42" s="20"/>
      <c r="B42" s="14" t="s">
        <v>26</v>
      </c>
      <c r="C42" s="48">
        <f>SUM(C10+C40)</f>
        <v>195230</v>
      </c>
      <c r="D42" s="48">
        <f>SUM(D10+D40)</f>
        <v>230841</v>
      </c>
      <c r="E42" s="48">
        <f>SUM(E10+E40)</f>
        <v>240419</v>
      </c>
      <c r="F42" s="46">
        <f t="shared" si="0"/>
        <v>104.1491762728458</v>
      </c>
    </row>
    <row r="43" spans="1:6" s="32" customFormat="1" ht="15.75">
      <c r="A43" s="30"/>
      <c r="B43" s="31"/>
      <c r="C43" s="49"/>
      <c r="D43" s="49"/>
      <c r="E43" s="49"/>
      <c r="F43" s="47"/>
    </row>
    <row r="44" spans="1:6" s="6" customFormat="1" ht="15">
      <c r="A44" s="35" t="s">
        <v>9</v>
      </c>
      <c r="B44" s="5" t="s">
        <v>39</v>
      </c>
      <c r="C44" s="52">
        <f>SUM(C45:C47)</f>
        <v>30307</v>
      </c>
      <c r="D44" s="52">
        <f>SUM(D45:D47)</f>
        <v>19709</v>
      </c>
      <c r="E44" s="52">
        <f>SUM(E45:E47)</f>
        <v>14008</v>
      </c>
      <c r="F44" s="47">
        <f t="shared" si="0"/>
        <v>71.07412857070373</v>
      </c>
    </row>
    <row r="45" spans="1:6" s="6" customFormat="1" ht="14.25">
      <c r="A45" s="24"/>
      <c r="B45" s="9" t="s">
        <v>27</v>
      </c>
      <c r="C45" s="55">
        <v>15157</v>
      </c>
      <c r="D45" s="55">
        <v>7359</v>
      </c>
      <c r="E45" s="55">
        <v>6363</v>
      </c>
      <c r="F45" s="47">
        <f t="shared" si="0"/>
        <v>86.4655523848349</v>
      </c>
    </row>
    <row r="46" spans="1:6" s="10" customFormat="1" ht="14.25">
      <c r="A46" s="34"/>
      <c r="B46" s="9" t="s">
        <v>28</v>
      </c>
      <c r="C46" s="55">
        <v>9550</v>
      </c>
      <c r="D46" s="55">
        <v>12350</v>
      </c>
      <c r="E46" s="55">
        <v>7645</v>
      </c>
      <c r="F46" s="47">
        <f t="shared" si="0"/>
        <v>61.902834008097166</v>
      </c>
    </row>
    <row r="47" spans="1:6" s="10" customFormat="1" ht="14.25">
      <c r="A47" s="34"/>
      <c r="B47" s="9" t="s">
        <v>29</v>
      </c>
      <c r="C47" s="55">
        <v>5600</v>
      </c>
      <c r="D47" s="55">
        <v>0</v>
      </c>
      <c r="E47" s="55">
        <v>0</v>
      </c>
      <c r="F47" s="47">
        <v>0</v>
      </c>
    </row>
    <row r="48" spans="1:6" s="10" customFormat="1" ht="15">
      <c r="A48" s="29"/>
      <c r="B48" s="5"/>
      <c r="C48" s="54"/>
      <c r="D48" s="54"/>
      <c r="E48" s="54"/>
      <c r="F48" s="47"/>
    </row>
    <row r="49" spans="1:6" s="16" customFormat="1" ht="16.5">
      <c r="A49" s="25"/>
      <c r="B49" s="26" t="s">
        <v>38</v>
      </c>
      <c r="C49" s="56">
        <f>C10+C40+C44</f>
        <v>225537</v>
      </c>
      <c r="D49" s="56">
        <f>D10+D40+D44</f>
        <v>250550</v>
      </c>
      <c r="E49" s="56">
        <f>E10+E40+E44</f>
        <v>254427</v>
      </c>
      <c r="F49" s="46">
        <f t="shared" si="0"/>
        <v>101.54739572939533</v>
      </c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</sheetData>
  <mergeCells count="3">
    <mergeCell ref="A2:C2"/>
    <mergeCell ref="A5:C5"/>
    <mergeCell ref="A4:F4"/>
  </mergeCells>
  <printOptions/>
  <pageMargins left="1.12" right="0.984251968503937" top="1.27" bottom="2.047244094488189" header="0.8661417322834646" footer="0.7874015748031497"/>
  <pageSetup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stroblova</cp:lastModifiedBy>
  <cp:lastPrinted>2008-06-18T06:34:14Z</cp:lastPrinted>
  <dcterms:created xsi:type="dcterms:W3CDTF">1999-10-27T20:05:33Z</dcterms:created>
  <dcterms:modified xsi:type="dcterms:W3CDTF">2009-05-12T07:49:44Z</dcterms:modified>
  <cp:category/>
  <cp:version/>
  <cp:contentType/>
  <cp:contentStatus/>
</cp:coreProperties>
</file>