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35" windowHeight="6690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  <sheet name="List11" sheetId="11" r:id="rId11"/>
    <sheet name="List12" sheetId="12" r:id="rId12"/>
    <sheet name="List13" sheetId="13" r:id="rId13"/>
    <sheet name="List14" sheetId="14" r:id="rId14"/>
    <sheet name="List15" sheetId="15" r:id="rId15"/>
    <sheet name="List16" sheetId="16" r:id="rId16"/>
  </sheets>
  <definedNames>
    <definedName name="_xlnm.Print_Area" localSheetId="0">'List1'!$A$1:$F$48</definedName>
  </definedNames>
  <calcPr fullCalcOnLoad="1"/>
</workbook>
</file>

<file path=xl/sharedStrings.xml><?xml version="1.0" encoding="utf-8"?>
<sst xmlns="http://schemas.openxmlformats.org/spreadsheetml/2006/main" count="49" uniqueCount="48">
  <si>
    <t>Ukazovateľ</t>
  </si>
  <si>
    <t>Daňové príjmy</t>
  </si>
  <si>
    <t>Nedaňové príjmy</t>
  </si>
  <si>
    <t xml:space="preserve">Príjmy z vlastníctva </t>
  </si>
  <si>
    <t>Bežné príjmy</t>
  </si>
  <si>
    <t>Úroky z bankových účtov bežných príjmov</t>
  </si>
  <si>
    <t xml:space="preserve"> - za psa</t>
  </si>
  <si>
    <t>v tis. Sk</t>
  </si>
  <si>
    <t>B</t>
  </si>
  <si>
    <t>C</t>
  </si>
  <si>
    <t>Rozpočet</t>
  </si>
  <si>
    <t>Administratívne poplatky</t>
  </si>
  <si>
    <t xml:space="preserve"> v tom z prenájmu : pozemkov a záhrad</t>
  </si>
  <si>
    <t xml:space="preserve">                                trhových stolov</t>
  </si>
  <si>
    <t>Poplatky a platby z náhodilého predaja a služieb</t>
  </si>
  <si>
    <t>A</t>
  </si>
  <si>
    <t xml:space="preserve">                                obecných garáží a nebytových priestorov - SBF </t>
  </si>
  <si>
    <t xml:space="preserve">                                obecných a školských bytov - SBF</t>
  </si>
  <si>
    <t xml:space="preserve">                                strojov a zariadení TEZ</t>
  </si>
  <si>
    <t>Ostatné príjmy</t>
  </si>
  <si>
    <t>Dane za špecifické služby v tom :</t>
  </si>
  <si>
    <t xml:space="preserve">                                telocviční a nebytových priestorov v ZŠ a v MŠ</t>
  </si>
  <si>
    <t>Transfery zo ŠR na prenesené kompetencie ZŠ</t>
  </si>
  <si>
    <r>
      <t xml:space="preserve">Kapitálové príjmy  </t>
    </r>
    <r>
      <rPr>
        <sz val="12"/>
        <rFont val="Arial CE"/>
        <family val="0"/>
      </rPr>
      <t>(z predaja pozemkov)</t>
    </r>
  </si>
  <si>
    <t>z toho :</t>
  </si>
  <si>
    <t>Daň z príjmov fyzických osôb - prevod z magistrátu hl.m. SR</t>
  </si>
  <si>
    <t xml:space="preserve"> - z nevýherných hracích prístrojov a predajných automatov</t>
  </si>
  <si>
    <t xml:space="preserve"> - za užívanie verejného priestranstva</t>
  </si>
  <si>
    <t>Dividendy</t>
  </si>
  <si>
    <t xml:space="preserve">P R Í J M Y   mestskej časti   bežné a kapitálové  ( A + B ) </t>
  </si>
  <si>
    <r>
      <t xml:space="preserve">Prevod finančných prostriedkov z peňažných fondov  z toho :           </t>
    </r>
    <r>
      <rPr>
        <b/>
        <sz val="10"/>
        <rFont val="Arial CE"/>
        <family val="2"/>
      </rPr>
      <t xml:space="preserve"> </t>
    </r>
  </si>
  <si>
    <t xml:space="preserve"> - z rezervného fondu   </t>
  </si>
  <si>
    <t xml:space="preserve"> - z fondu rozvoja bývania  </t>
  </si>
  <si>
    <t xml:space="preserve"> - z cestného fondu</t>
  </si>
  <si>
    <r>
      <t xml:space="preserve">Prijaté transfery zo ŠR </t>
    </r>
    <r>
      <rPr>
        <sz val="10"/>
        <rFont val="Arial CE"/>
        <family val="0"/>
      </rPr>
      <t>(na stav.úrad, na škol.úrad, na komunál.odpad)</t>
    </r>
  </si>
  <si>
    <t>%</t>
  </si>
  <si>
    <t>pln.</t>
  </si>
  <si>
    <t>Skutočn.</t>
  </si>
  <si>
    <r>
      <t xml:space="preserve">Dane z nehnuteľnosti </t>
    </r>
    <r>
      <rPr>
        <sz val="11"/>
        <rFont val="Arial CE"/>
        <family val="0"/>
      </rPr>
      <t>(predchádzajúce roky)</t>
    </r>
  </si>
  <si>
    <t xml:space="preserve">                                kultúrnych stredísk</t>
  </si>
  <si>
    <t xml:space="preserve">                                samostatne stojacich objektov a iných</t>
  </si>
  <si>
    <t>Pokuty a penále</t>
  </si>
  <si>
    <t>PRÍJMY   c e l k o m    (A+B+C)</t>
  </si>
  <si>
    <t>Úprava R</t>
  </si>
  <si>
    <t>Prijaté dary</t>
  </si>
  <si>
    <t xml:space="preserve">Transfery </t>
  </si>
  <si>
    <t>1. - 12. 07</t>
  </si>
  <si>
    <t>ZÁVEREČNÝ ÚČET - plnenie rozpočtu p r í j m o v  za rok 2007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</si>
</sst>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</numFmts>
  <fonts count="1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b/>
      <u val="single"/>
      <sz val="11"/>
      <name val="Arial CE"/>
      <family val="0"/>
    </font>
    <font>
      <b/>
      <sz val="14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 style="double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double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tted"/>
      <top style="thin"/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double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uble"/>
    </border>
    <border>
      <left style="dotted"/>
      <right style="thin"/>
      <top>
        <color indexed="63"/>
      </top>
      <bottom style="dotted"/>
    </border>
    <border>
      <left style="dotted"/>
      <right style="thin"/>
      <top style="dotted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6" fillId="0" borderId="1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2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7" fillId="0" borderId="2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1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2" borderId="6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/>
    </xf>
    <xf numFmtId="0" fontId="7" fillId="0" borderId="6" xfId="0" applyFont="1" applyFill="1" applyBorder="1" applyAlignment="1">
      <alignment/>
    </xf>
    <xf numFmtId="0" fontId="9" fillId="2" borderId="7" xfId="0" applyFont="1" applyFill="1" applyBorder="1" applyAlignment="1">
      <alignment/>
    </xf>
    <xf numFmtId="0" fontId="9" fillId="2" borderId="8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3" fontId="7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6" fillId="0" borderId="6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1" xfId="0" applyFont="1" applyFill="1" applyBorder="1" applyAlignment="1">
      <alignment/>
    </xf>
    <xf numFmtId="0" fontId="7" fillId="0" borderId="6" xfId="0" applyFont="1" applyBorder="1" applyAlignment="1">
      <alignment/>
    </xf>
    <xf numFmtId="0" fontId="6" fillId="0" borderId="6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0" fillId="0" borderId="0" xfId="0" applyFont="1" applyFill="1" applyAlignment="1">
      <alignment/>
    </xf>
    <xf numFmtId="3" fontId="6" fillId="0" borderId="9" xfId="0" applyNumberFormat="1" applyFont="1" applyBorder="1" applyAlignment="1">
      <alignment horizontal="center"/>
    </xf>
    <xf numFmtId="3" fontId="4" fillId="2" borderId="1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3" fontId="6" fillId="2" borderId="1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3" fontId="6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6" fillId="0" borderId="1" xfId="0" applyNumberFormat="1" applyFont="1" applyFill="1" applyBorder="1" applyAlignment="1">
      <alignment/>
    </xf>
    <xf numFmtId="3" fontId="7" fillId="0" borderId="1" xfId="0" applyNumberFormat="1" applyFont="1" applyBorder="1" applyAlignment="1">
      <alignment horizontal="right"/>
    </xf>
    <xf numFmtId="3" fontId="4" fillId="2" borderId="10" xfId="0" applyNumberFormat="1" applyFont="1" applyFill="1" applyBorder="1" applyAlignment="1">
      <alignment/>
    </xf>
    <xf numFmtId="0" fontId="6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3" fontId="9" fillId="2" borderId="8" xfId="0" applyNumberFormat="1" applyFont="1" applyFill="1" applyBorder="1" applyAlignment="1">
      <alignment/>
    </xf>
    <xf numFmtId="164" fontId="13" fillId="0" borderId="14" xfId="0" applyNumberFormat="1" applyFont="1" applyBorder="1" applyAlignment="1">
      <alignment/>
    </xf>
    <xf numFmtId="164" fontId="13" fillId="2" borderId="14" xfId="0" applyNumberFormat="1" applyFont="1" applyFill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3" fontId="7" fillId="0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8" fillId="0" borderId="1" xfId="0" applyNumberFormat="1" applyFont="1" applyFill="1" applyBorder="1" applyAlignment="1">
      <alignment/>
    </xf>
    <xf numFmtId="3" fontId="6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4" fillId="2" borderId="1" xfId="0" applyNumberFormat="1" applyFont="1" applyFill="1" applyBorder="1" applyAlignment="1">
      <alignment/>
    </xf>
    <xf numFmtId="164" fontId="13" fillId="2" borderId="15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1">
      <selection activeCell="F22" sqref="F22:F23"/>
    </sheetView>
  </sheetViews>
  <sheetFormatPr defaultColWidth="9.00390625" defaultRowHeight="12.75"/>
  <cols>
    <col min="1" max="1" width="3.75390625" style="0" customWidth="1"/>
    <col min="2" max="2" width="63.00390625" style="0" customWidth="1"/>
    <col min="3" max="3" width="12.625" style="4" customWidth="1"/>
    <col min="4" max="4" width="12.00390625" style="4" customWidth="1"/>
    <col min="5" max="5" width="10.75390625" style="3" customWidth="1"/>
    <col min="6" max="6" width="5.125" style="3" customWidth="1"/>
    <col min="7" max="7" width="10.00390625" style="1" customWidth="1"/>
    <col min="8" max="8" width="9.625" style="1" customWidth="1"/>
    <col min="9" max="9" width="12.125" style="2" customWidth="1"/>
  </cols>
  <sheetData>
    <row r="1" spans="1:6" ht="18">
      <c r="A1" s="67" t="s">
        <v>47</v>
      </c>
      <c r="B1" s="67"/>
      <c r="C1" s="67"/>
      <c r="D1" s="67"/>
      <c r="E1" s="67"/>
      <c r="F1" s="67"/>
    </row>
    <row r="2" spans="1:6" ht="18">
      <c r="A2" s="66"/>
      <c r="B2" s="66"/>
      <c r="C2" s="66"/>
      <c r="D2" s="66"/>
      <c r="E2" s="66"/>
      <c r="F2" s="66"/>
    </row>
    <row r="3" spans="1:6" ht="18">
      <c r="A3" s="66"/>
      <c r="B3" s="66"/>
      <c r="C3" s="66"/>
      <c r="D3" s="66"/>
      <c r="E3" s="66"/>
      <c r="F3" s="66"/>
    </row>
    <row r="4" spans="1:6" ht="15">
      <c r="A4" s="65"/>
      <c r="C4" s="29"/>
      <c r="D4" s="29"/>
      <c r="E4" s="29"/>
      <c r="F4" s="29" t="s">
        <v>7</v>
      </c>
    </row>
    <row r="5" spans="3:4" ht="14.25">
      <c r="C5" s="28"/>
      <c r="D5" s="28"/>
    </row>
    <row r="6" spans="1:6" s="10" customFormat="1" ht="15">
      <c r="A6" s="17"/>
      <c r="B6" s="18" t="s">
        <v>0</v>
      </c>
      <c r="C6" s="39" t="s">
        <v>10</v>
      </c>
      <c r="D6" s="39" t="s">
        <v>43</v>
      </c>
      <c r="E6" s="55" t="s">
        <v>37</v>
      </c>
      <c r="F6" s="50" t="s">
        <v>35</v>
      </c>
    </row>
    <row r="7" spans="1:6" s="10" customFormat="1" ht="15.75" thickBot="1">
      <c r="A7" s="19"/>
      <c r="B7" s="11"/>
      <c r="C7" s="49">
        <v>2007</v>
      </c>
      <c r="D7" s="49">
        <v>2007</v>
      </c>
      <c r="E7" s="56" t="s">
        <v>46</v>
      </c>
      <c r="F7" s="51" t="s">
        <v>36</v>
      </c>
    </row>
    <row r="8" spans="1:6" s="10" customFormat="1" ht="16.5" thickTop="1">
      <c r="A8" s="20" t="s">
        <v>15</v>
      </c>
      <c r="B8" s="14" t="s">
        <v>4</v>
      </c>
      <c r="C8" s="48">
        <f>SUM(C10+C18+C37+C38)</f>
        <v>193437</v>
      </c>
      <c r="D8" s="48">
        <f>SUM(D10+D18+D35)</f>
        <v>202922</v>
      </c>
      <c r="E8" s="48">
        <f>SUM(E10+E18+E35)</f>
        <v>205580</v>
      </c>
      <c r="F8" s="54">
        <f>100*E8/D8</f>
        <v>101.30986290298735</v>
      </c>
    </row>
    <row r="9" spans="1:6" s="6" customFormat="1" ht="15.75">
      <c r="A9" s="31"/>
      <c r="B9" s="32"/>
      <c r="C9" s="41"/>
      <c r="D9" s="41"/>
      <c r="E9" s="57"/>
      <c r="F9" s="53"/>
    </row>
    <row r="10" spans="1:6" s="7" customFormat="1" ht="15">
      <c r="A10" s="21"/>
      <c r="B10" s="8" t="s">
        <v>1</v>
      </c>
      <c r="C10" s="42">
        <f>SUM(C12:C14)</f>
        <v>92276</v>
      </c>
      <c r="D10" s="42">
        <f>SUM(D12:D14)</f>
        <v>95335</v>
      </c>
      <c r="E10" s="42">
        <f>SUM(E12:E14)</f>
        <v>95556</v>
      </c>
      <c r="F10" s="54">
        <f>100*E10/D10</f>
        <v>100.23181412912362</v>
      </c>
    </row>
    <row r="11" spans="1:6" s="38" customFormat="1" ht="14.25">
      <c r="A11" s="27"/>
      <c r="B11" s="34" t="s">
        <v>24</v>
      </c>
      <c r="C11" s="43"/>
      <c r="D11" s="43"/>
      <c r="E11" s="58"/>
      <c r="F11" s="53"/>
    </row>
    <row r="12" spans="1:9" ht="15">
      <c r="A12" s="22"/>
      <c r="B12" s="12" t="s">
        <v>25</v>
      </c>
      <c r="C12" s="44">
        <v>86946</v>
      </c>
      <c r="D12" s="44">
        <v>87761</v>
      </c>
      <c r="E12" s="61">
        <v>87761</v>
      </c>
      <c r="F12" s="53">
        <f>100*E12/D12</f>
        <v>100</v>
      </c>
      <c r="G12"/>
      <c r="H12"/>
      <c r="I12"/>
    </row>
    <row r="13" spans="1:9" ht="15">
      <c r="A13" s="22"/>
      <c r="B13" s="12" t="s">
        <v>38</v>
      </c>
      <c r="C13" s="44">
        <v>0</v>
      </c>
      <c r="D13" s="44">
        <v>535</v>
      </c>
      <c r="E13" s="61">
        <v>568</v>
      </c>
      <c r="F13" s="53">
        <f>100*E13/D13</f>
        <v>106.16822429906541</v>
      </c>
      <c r="G13"/>
      <c r="H13"/>
      <c r="I13"/>
    </row>
    <row r="14" spans="1:9" ht="15">
      <c r="A14" s="22"/>
      <c r="B14" s="12" t="s">
        <v>20</v>
      </c>
      <c r="C14" s="44">
        <f>SUM(C15:C17)</f>
        <v>5330</v>
      </c>
      <c r="D14" s="44">
        <f>SUM(D15:D17)</f>
        <v>7039</v>
      </c>
      <c r="E14" s="44">
        <f>SUM(E15:E17)</f>
        <v>7227</v>
      </c>
      <c r="F14" s="53">
        <f>100*E14/D14</f>
        <v>102.67083392527347</v>
      </c>
      <c r="G14"/>
      <c r="H14"/>
      <c r="I14"/>
    </row>
    <row r="15" spans="1:9" ht="14.25">
      <c r="A15" s="22"/>
      <c r="B15" s="9" t="s">
        <v>6</v>
      </c>
      <c r="C15" s="45">
        <v>680</v>
      </c>
      <c r="D15" s="45">
        <v>680</v>
      </c>
      <c r="E15" s="62">
        <v>678</v>
      </c>
      <c r="F15" s="53">
        <f>100*E15/D15</f>
        <v>99.70588235294117</v>
      </c>
      <c r="G15"/>
      <c r="H15"/>
      <c r="I15"/>
    </row>
    <row r="16" spans="1:9" ht="14.25">
      <c r="A16" s="22"/>
      <c r="B16" s="9" t="s">
        <v>26</v>
      </c>
      <c r="C16" s="45">
        <v>140</v>
      </c>
      <c r="D16" s="45">
        <v>140</v>
      </c>
      <c r="E16" s="62">
        <v>128</v>
      </c>
      <c r="F16" s="53">
        <f>100*E16/D16</f>
        <v>91.42857142857143</v>
      </c>
      <c r="G16"/>
      <c r="H16"/>
      <c r="I16"/>
    </row>
    <row r="17" spans="1:9" ht="14.25">
      <c r="A17" s="22"/>
      <c r="B17" s="9" t="s">
        <v>27</v>
      </c>
      <c r="C17" s="45">
        <v>4510</v>
      </c>
      <c r="D17" s="45">
        <v>6219</v>
      </c>
      <c r="E17" s="62">
        <v>6421</v>
      </c>
      <c r="F17" s="53">
        <f>100*E17/D17</f>
        <v>103.24811062871845</v>
      </c>
      <c r="G17"/>
      <c r="H17"/>
      <c r="I17"/>
    </row>
    <row r="18" spans="1:6" s="7" customFormat="1" ht="15">
      <c r="A18" s="21"/>
      <c r="B18" s="8" t="s">
        <v>2</v>
      </c>
      <c r="C18" s="42">
        <f>C20+C21+C30+C31+C32+C33+C34</f>
        <v>33845</v>
      </c>
      <c r="D18" s="42">
        <f>D20+D21+D30+D31+D32+D33+D34</f>
        <v>36652</v>
      </c>
      <c r="E18" s="42">
        <f>E20+E21+E30+E31+E32+E33+E34</f>
        <v>38832</v>
      </c>
      <c r="F18" s="54">
        <f>100*E18/D18</f>
        <v>105.94783367892612</v>
      </c>
    </row>
    <row r="19" spans="1:6" s="7" customFormat="1" ht="15">
      <c r="A19" s="37"/>
      <c r="B19" s="34" t="s">
        <v>24</v>
      </c>
      <c r="C19" s="46"/>
      <c r="D19" s="46"/>
      <c r="E19" s="59"/>
      <c r="F19" s="53"/>
    </row>
    <row r="20" spans="1:9" ht="15">
      <c r="A20" s="22"/>
      <c r="B20" s="12" t="s">
        <v>28</v>
      </c>
      <c r="C20" s="44">
        <v>22</v>
      </c>
      <c r="D20" s="44">
        <v>22</v>
      </c>
      <c r="E20" s="61">
        <v>22</v>
      </c>
      <c r="F20" s="53">
        <f>100*E20/D20</f>
        <v>100</v>
      </c>
      <c r="G20"/>
      <c r="H20"/>
      <c r="I20"/>
    </row>
    <row r="21" spans="1:9" ht="15">
      <c r="A21" s="22"/>
      <c r="B21" s="12" t="s">
        <v>3</v>
      </c>
      <c r="C21" s="44">
        <f>SUM(C22:C29)</f>
        <v>25008</v>
      </c>
      <c r="D21" s="44">
        <f>SUM(D22:D29)</f>
        <v>25240</v>
      </c>
      <c r="E21" s="44">
        <f>SUM(E22:E29)</f>
        <v>25581</v>
      </c>
      <c r="F21" s="53">
        <f aca="true" t="shared" si="0" ref="F21:F48">100*E21/D21</f>
        <v>101.35103011093503</v>
      </c>
      <c r="G21"/>
      <c r="H21"/>
      <c r="I21"/>
    </row>
    <row r="22" spans="1:9" ht="14.25">
      <c r="A22" s="22"/>
      <c r="B22" s="9" t="s">
        <v>12</v>
      </c>
      <c r="C22" s="45">
        <v>3321</v>
      </c>
      <c r="D22" s="45">
        <v>3321</v>
      </c>
      <c r="E22" s="62">
        <v>3349</v>
      </c>
      <c r="F22" s="53">
        <f t="shared" si="0"/>
        <v>100.84311954230654</v>
      </c>
      <c r="G22"/>
      <c r="H22"/>
      <c r="I22"/>
    </row>
    <row r="23" spans="1:9" ht="14.25">
      <c r="A23" s="22"/>
      <c r="B23" s="9" t="s">
        <v>39</v>
      </c>
      <c r="C23" s="45">
        <v>0</v>
      </c>
      <c r="D23" s="45">
        <v>67</v>
      </c>
      <c r="E23" s="62">
        <v>89</v>
      </c>
      <c r="F23" s="53">
        <f t="shared" si="0"/>
        <v>132.83582089552237</v>
      </c>
      <c r="G23"/>
      <c r="H23"/>
      <c r="I23"/>
    </row>
    <row r="24" spans="1:9" ht="14.25">
      <c r="A24" s="22"/>
      <c r="B24" s="9" t="s">
        <v>40</v>
      </c>
      <c r="C24" s="45">
        <v>815</v>
      </c>
      <c r="D24" s="45">
        <v>815</v>
      </c>
      <c r="E24" s="62">
        <v>894</v>
      </c>
      <c r="F24" s="53">
        <f t="shared" si="0"/>
        <v>109.69325153374233</v>
      </c>
      <c r="G24"/>
      <c r="H24"/>
      <c r="I24"/>
    </row>
    <row r="25" spans="1:9" ht="14.25">
      <c r="A25" s="22"/>
      <c r="B25" s="9" t="s">
        <v>21</v>
      </c>
      <c r="C25" s="45">
        <v>3658</v>
      </c>
      <c r="D25" s="45">
        <v>4103</v>
      </c>
      <c r="E25" s="62">
        <v>4279</v>
      </c>
      <c r="F25" s="53">
        <f t="shared" si="0"/>
        <v>104.28954423592494</v>
      </c>
      <c r="G25"/>
      <c r="H25"/>
      <c r="I25"/>
    </row>
    <row r="26" spans="1:9" ht="14.25">
      <c r="A26" s="22"/>
      <c r="B26" s="9" t="s">
        <v>13</v>
      </c>
      <c r="C26" s="45">
        <v>80</v>
      </c>
      <c r="D26" s="45">
        <v>80</v>
      </c>
      <c r="E26" s="62">
        <v>39</v>
      </c>
      <c r="F26" s="53">
        <f t="shared" si="0"/>
        <v>48.75</v>
      </c>
      <c r="G26"/>
      <c r="H26"/>
      <c r="I26"/>
    </row>
    <row r="27" spans="1:9" ht="14.25">
      <c r="A27" s="22"/>
      <c r="B27" s="9" t="s">
        <v>16</v>
      </c>
      <c r="C27" s="45">
        <v>531</v>
      </c>
      <c r="D27" s="45">
        <v>621</v>
      </c>
      <c r="E27" s="62">
        <v>671</v>
      </c>
      <c r="F27" s="53">
        <f t="shared" si="0"/>
        <v>108.05152979066023</v>
      </c>
      <c r="G27"/>
      <c r="H27"/>
      <c r="I27"/>
    </row>
    <row r="28" spans="1:9" ht="14.25">
      <c r="A28" s="22"/>
      <c r="B28" s="9" t="s">
        <v>17</v>
      </c>
      <c r="C28" s="45">
        <v>13603</v>
      </c>
      <c r="D28" s="45">
        <v>13233</v>
      </c>
      <c r="E28" s="62">
        <v>13260</v>
      </c>
      <c r="F28" s="53">
        <f t="shared" si="0"/>
        <v>100.20403536613013</v>
      </c>
      <c r="G28"/>
      <c r="H28"/>
      <c r="I28"/>
    </row>
    <row r="29" spans="1:9" ht="14.25">
      <c r="A29" s="22"/>
      <c r="B29" s="9" t="s">
        <v>18</v>
      </c>
      <c r="C29" s="45">
        <v>3000</v>
      </c>
      <c r="D29" s="45">
        <v>3000</v>
      </c>
      <c r="E29" s="62">
        <v>3000</v>
      </c>
      <c r="F29" s="53">
        <f t="shared" si="0"/>
        <v>100</v>
      </c>
      <c r="G29"/>
      <c r="H29"/>
      <c r="I29"/>
    </row>
    <row r="30" spans="1:9" ht="15">
      <c r="A30" s="22"/>
      <c r="B30" s="12" t="s">
        <v>11</v>
      </c>
      <c r="C30" s="44">
        <v>640</v>
      </c>
      <c r="D30" s="44">
        <v>640</v>
      </c>
      <c r="E30" s="61">
        <v>790</v>
      </c>
      <c r="F30" s="53">
        <f t="shared" si="0"/>
        <v>123.4375</v>
      </c>
      <c r="G30"/>
      <c r="H30"/>
      <c r="I30"/>
    </row>
    <row r="31" spans="1:9" ht="15">
      <c r="A31" s="22"/>
      <c r="B31" s="12" t="s">
        <v>41</v>
      </c>
      <c r="C31" s="44">
        <v>0</v>
      </c>
      <c r="D31" s="44">
        <v>0</v>
      </c>
      <c r="E31" s="61">
        <v>338</v>
      </c>
      <c r="F31" s="53">
        <v>0</v>
      </c>
      <c r="G31"/>
      <c r="H31"/>
      <c r="I31"/>
    </row>
    <row r="32" spans="1:9" ht="15">
      <c r="A32" s="22"/>
      <c r="B32" s="12" t="s">
        <v>14</v>
      </c>
      <c r="C32" s="44">
        <v>4825</v>
      </c>
      <c r="D32" s="44">
        <v>4850</v>
      </c>
      <c r="E32" s="61">
        <v>4858</v>
      </c>
      <c r="F32" s="53">
        <f t="shared" si="0"/>
        <v>100.16494845360825</v>
      </c>
      <c r="G32"/>
      <c r="H32"/>
      <c r="I32"/>
    </row>
    <row r="33" spans="1:9" ht="15">
      <c r="A33" s="22"/>
      <c r="B33" s="12" t="s">
        <v>5</v>
      </c>
      <c r="C33" s="44">
        <v>350</v>
      </c>
      <c r="D33" s="44">
        <v>600</v>
      </c>
      <c r="E33" s="61">
        <v>759</v>
      </c>
      <c r="F33" s="53">
        <f t="shared" si="0"/>
        <v>126.5</v>
      </c>
      <c r="G33"/>
      <c r="H33"/>
      <c r="I33"/>
    </row>
    <row r="34" spans="1:6" s="13" customFormat="1" ht="15">
      <c r="A34" s="23"/>
      <c r="B34" s="12" t="s">
        <v>19</v>
      </c>
      <c r="C34" s="44">
        <v>3000</v>
      </c>
      <c r="D34" s="44">
        <v>5300</v>
      </c>
      <c r="E34" s="61">
        <v>6484</v>
      </c>
      <c r="F34" s="53">
        <f t="shared" si="0"/>
        <v>122.33962264150944</v>
      </c>
    </row>
    <row r="35" spans="1:6" s="13" customFormat="1" ht="15">
      <c r="A35" s="21"/>
      <c r="B35" s="8" t="s">
        <v>45</v>
      </c>
      <c r="C35" s="42">
        <f>SUM(C36:C38)</f>
        <v>67316</v>
      </c>
      <c r="D35" s="42">
        <f>SUM(D36:D38)</f>
        <v>70935</v>
      </c>
      <c r="E35" s="42">
        <f>SUM(E36:E38)</f>
        <v>71192</v>
      </c>
      <c r="F35" s="54">
        <f t="shared" si="0"/>
        <v>100.36230351730457</v>
      </c>
    </row>
    <row r="36" spans="1:6" s="13" customFormat="1" ht="15">
      <c r="A36" s="23"/>
      <c r="B36" s="12" t="s">
        <v>44</v>
      </c>
      <c r="C36" s="44">
        <v>0</v>
      </c>
      <c r="D36" s="44">
        <v>287</v>
      </c>
      <c r="E36" s="61">
        <v>287</v>
      </c>
      <c r="F36" s="53">
        <f t="shared" si="0"/>
        <v>100</v>
      </c>
    </row>
    <row r="37" spans="1:6" s="13" customFormat="1" ht="15">
      <c r="A37" s="23"/>
      <c r="B37" s="12" t="s">
        <v>34</v>
      </c>
      <c r="C37" s="44">
        <v>3765</v>
      </c>
      <c r="D37" s="44">
        <v>6520</v>
      </c>
      <c r="E37" s="61">
        <v>6645</v>
      </c>
      <c r="F37" s="53">
        <f t="shared" si="0"/>
        <v>101.91717791411043</v>
      </c>
    </row>
    <row r="38" spans="1:6" s="13" customFormat="1" ht="15">
      <c r="A38" s="30"/>
      <c r="B38" s="5" t="s">
        <v>22</v>
      </c>
      <c r="C38" s="46">
        <v>63551</v>
      </c>
      <c r="D38" s="46">
        <v>64128</v>
      </c>
      <c r="E38" s="61">
        <v>64260</v>
      </c>
      <c r="F38" s="53">
        <f t="shared" si="0"/>
        <v>100.20583832335329</v>
      </c>
    </row>
    <row r="39" spans="1:6" s="13" customFormat="1" ht="15">
      <c r="A39" s="30"/>
      <c r="B39" s="5"/>
      <c r="C39" s="46"/>
      <c r="D39" s="46"/>
      <c r="E39" s="61"/>
      <c r="F39" s="53"/>
    </row>
    <row r="40" spans="1:6" s="15" customFormat="1" ht="15.75">
      <c r="A40" s="20" t="s">
        <v>8</v>
      </c>
      <c r="B40" s="14" t="s">
        <v>23</v>
      </c>
      <c r="C40" s="40">
        <v>3200</v>
      </c>
      <c r="D40" s="40">
        <v>3200</v>
      </c>
      <c r="E40" s="63">
        <v>4764</v>
      </c>
      <c r="F40" s="54">
        <f t="shared" si="0"/>
        <v>148.875</v>
      </c>
    </row>
    <row r="41" spans="1:6" s="33" customFormat="1" ht="15.75">
      <c r="A41" s="31"/>
      <c r="B41" s="32"/>
      <c r="C41" s="41"/>
      <c r="D41" s="41"/>
      <c r="E41" s="60"/>
      <c r="F41" s="53"/>
    </row>
    <row r="42" spans="1:6" s="15" customFormat="1" ht="15.75">
      <c r="A42" s="20"/>
      <c r="B42" s="14" t="s">
        <v>29</v>
      </c>
      <c r="C42" s="40">
        <f>SUM(C8+C40)</f>
        <v>196637</v>
      </c>
      <c r="D42" s="40">
        <f>SUM(D8+D40)</f>
        <v>206122</v>
      </c>
      <c r="E42" s="40">
        <f>SUM(E8+E40)</f>
        <v>210344</v>
      </c>
      <c r="F42" s="54">
        <f t="shared" si="0"/>
        <v>102.04830149134979</v>
      </c>
    </row>
    <row r="43" spans="1:6" s="6" customFormat="1" ht="15">
      <c r="A43" s="36" t="s">
        <v>9</v>
      </c>
      <c r="B43" s="5" t="s">
        <v>30</v>
      </c>
      <c r="C43" s="44">
        <f>SUM(C44:C46)</f>
        <v>28517</v>
      </c>
      <c r="D43" s="44">
        <f>SUM(D44:D46)</f>
        <v>22952</v>
      </c>
      <c r="E43" s="44">
        <f>SUM(E44:E46)</f>
        <v>20833</v>
      </c>
      <c r="F43" s="53">
        <f t="shared" si="0"/>
        <v>90.76768909027535</v>
      </c>
    </row>
    <row r="44" spans="1:6" s="6" customFormat="1" ht="14.25">
      <c r="A44" s="24"/>
      <c r="B44" s="9" t="s">
        <v>31</v>
      </c>
      <c r="C44" s="47">
        <v>18867</v>
      </c>
      <c r="D44" s="47">
        <v>11617</v>
      </c>
      <c r="E44" s="57">
        <v>11313</v>
      </c>
      <c r="F44" s="53">
        <f t="shared" si="0"/>
        <v>97.38314539037617</v>
      </c>
    </row>
    <row r="45" spans="1:6" s="10" customFormat="1" ht="14.25">
      <c r="A45" s="35"/>
      <c r="B45" s="9" t="s">
        <v>32</v>
      </c>
      <c r="C45" s="47">
        <v>2450</v>
      </c>
      <c r="D45" s="47">
        <v>8135</v>
      </c>
      <c r="E45" s="45">
        <v>6643</v>
      </c>
      <c r="F45" s="53">
        <f t="shared" si="0"/>
        <v>81.65949600491703</v>
      </c>
    </row>
    <row r="46" spans="1:6" s="10" customFormat="1" ht="14.25">
      <c r="A46" s="35"/>
      <c r="B46" s="9" t="s">
        <v>33</v>
      </c>
      <c r="C46" s="47">
        <v>7200</v>
      </c>
      <c r="D46" s="47">
        <v>3200</v>
      </c>
      <c r="E46" s="45">
        <v>2877</v>
      </c>
      <c r="F46" s="53">
        <f t="shared" si="0"/>
        <v>89.90625</v>
      </c>
    </row>
    <row r="47" spans="1:6" s="10" customFormat="1" ht="15">
      <c r="A47" s="30"/>
      <c r="B47" s="5"/>
      <c r="C47" s="46"/>
      <c r="D47" s="46"/>
      <c r="E47" s="45"/>
      <c r="F47" s="53"/>
    </row>
    <row r="48" spans="1:6" s="16" customFormat="1" ht="16.5">
      <c r="A48" s="25"/>
      <c r="B48" s="26" t="s">
        <v>42</v>
      </c>
      <c r="C48" s="52">
        <f>C42+C43</f>
        <v>225154</v>
      </c>
      <c r="D48" s="52">
        <f>D42+D43</f>
        <v>229074</v>
      </c>
      <c r="E48" s="52">
        <f>E42+E43</f>
        <v>231177</v>
      </c>
      <c r="F48" s="64">
        <f t="shared" si="0"/>
        <v>100.91804395086304</v>
      </c>
    </row>
    <row r="49" spans="5:9" ht="12.75">
      <c r="E49"/>
      <c r="F49"/>
      <c r="G49"/>
      <c r="H49"/>
      <c r="I49"/>
    </row>
    <row r="50" spans="5:9" ht="12.75">
      <c r="E50"/>
      <c r="F50"/>
      <c r="G50"/>
      <c r="H50"/>
      <c r="I50"/>
    </row>
  </sheetData>
  <mergeCells count="1">
    <mergeCell ref="A1:F1"/>
  </mergeCells>
  <printOptions/>
  <pageMargins left="0.9055118110236221" right="0.984251968503937" top="1.34" bottom="2.047244094488189" header="0.8661417322834646" footer="0.7874015748031497"/>
  <pageSetup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FAJKUS</dc:creator>
  <cp:keywords/>
  <dc:description/>
  <cp:lastModifiedBy>stroblova</cp:lastModifiedBy>
  <cp:lastPrinted>2008-05-12T08:50:20Z</cp:lastPrinted>
  <dcterms:created xsi:type="dcterms:W3CDTF">1999-10-27T20:05:33Z</dcterms:created>
  <dcterms:modified xsi:type="dcterms:W3CDTF">2008-05-23T07:24:59Z</dcterms:modified>
  <cp:category/>
  <cp:version/>
  <cp:contentType/>
  <cp:contentStatus/>
</cp:coreProperties>
</file>