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6"/>
  </bookViews>
  <sheets>
    <sheet name="Transfery" sheetId="1" r:id="rId1"/>
    <sheet name="ZŠ" sheetId="2" r:id="rId2"/>
    <sheet name="ŠKD" sheetId="3" r:id="rId3"/>
    <sheet name="ŠJ" sheetId="4" r:id="rId4"/>
    <sheet name="MŠ" sheetId="5" r:id="rId5"/>
    <sheet name="Náj.ZŠaMŠ" sheetId="6" r:id="rId6"/>
    <sheet name="RF ZŠ,FRB" sheetId="7" r:id="rId7"/>
  </sheets>
  <definedNames/>
  <calcPr fullCalcOnLoad="1"/>
</workbook>
</file>

<file path=xl/sharedStrings.xml><?xml version="1.0" encoding="utf-8"?>
<sst xmlns="http://schemas.openxmlformats.org/spreadsheetml/2006/main" count="333" uniqueCount="179">
  <si>
    <t>Transfer finančných prostriedkov k 31.12.2011</t>
  </si>
  <si>
    <t>1. Základné školy - prenesené kompetencie - zo ŠR</t>
  </si>
  <si>
    <t>v €</t>
  </si>
  <si>
    <t>Transfer</t>
  </si>
  <si>
    <t>ZŠ Beňovského</t>
  </si>
  <si>
    <t>ZŠ Nejedlého</t>
  </si>
  <si>
    <t>ZŠ Pri kríži</t>
  </si>
  <si>
    <t>ZŠ Sokolíkova</t>
  </si>
  <si>
    <t>ZŠ spolu</t>
  </si>
  <si>
    <t>mzdy a poistné</t>
  </si>
  <si>
    <t>tovary a služby</t>
  </si>
  <si>
    <t>bež.výd. spolu</t>
  </si>
  <si>
    <t>vzdelávacie</t>
  </si>
  <si>
    <t>poukazy</t>
  </si>
  <si>
    <t>žiaci zo SZP</t>
  </si>
  <si>
    <t>odchodné</t>
  </si>
  <si>
    <t>stravné</t>
  </si>
  <si>
    <t>uč.pomôcky</t>
  </si>
  <si>
    <t>Spolu</t>
  </si>
  <si>
    <t>2. ŠJ, ŠKD pri ZŠ - originálne kompetencie a ZŠ - z prostriedkov obce</t>
  </si>
  <si>
    <t xml:space="preserve">MŠ </t>
  </si>
  <si>
    <t>ZŠ+MŠ spolu</t>
  </si>
  <si>
    <t>ŠKD - z účtu obce - transfer</t>
  </si>
  <si>
    <t>ŠJ - z účtu obce - transfer</t>
  </si>
  <si>
    <t>ZŠ,MŠ - z úč. nájomné    výdavok</t>
  </si>
  <si>
    <t>ZŠ - z účtu RF   výdavok</t>
  </si>
  <si>
    <t>z účtu FRB výdavok</t>
  </si>
  <si>
    <t xml:space="preserve">v € </t>
  </si>
  <si>
    <t>položka</t>
  </si>
  <si>
    <t>Názov položky</t>
  </si>
  <si>
    <t>%</t>
  </si>
  <si>
    <t>plnenia</t>
  </si>
  <si>
    <t>Rozpočet</t>
  </si>
  <si>
    <t>Skutočnosť</t>
  </si>
  <si>
    <t xml:space="preserve"> Mzdy </t>
  </si>
  <si>
    <t xml:space="preserve"> Poistné-odvody</t>
  </si>
  <si>
    <t xml:space="preserve"> Cestovné náhrady </t>
  </si>
  <si>
    <t xml:space="preserve"> Energie, voda a komun.spolu</t>
  </si>
  <si>
    <t>z toho:  energie</t>
  </si>
  <si>
    <t xml:space="preserve">              vodné, stočné</t>
  </si>
  <si>
    <t xml:space="preserve">              poštovné, telefón</t>
  </si>
  <si>
    <t xml:space="preserve">              ostatné</t>
  </si>
  <si>
    <t xml:space="preserve"> Materiál </t>
  </si>
  <si>
    <t xml:space="preserve"> Dopravné</t>
  </si>
  <si>
    <t xml:space="preserve"> Rutinná a štandardná údržba</t>
  </si>
  <si>
    <t xml:space="preserve"> Nájomné za prenájom</t>
  </si>
  <si>
    <t xml:space="preserve"> Služby</t>
  </si>
  <si>
    <t xml:space="preserve"> Tovary a služby spolu</t>
  </si>
  <si>
    <t xml:space="preserve"> Bežné transfery</t>
  </si>
  <si>
    <t xml:space="preserve"> Výdavky spolu</t>
  </si>
  <si>
    <t>Mimorozpočtové zdroje</t>
  </si>
  <si>
    <t>Výdavky k 31. 12. 2011 - základné školy</t>
  </si>
  <si>
    <t>ŠKD  Beňovského</t>
  </si>
  <si>
    <t>ŠKD  Nejedlého</t>
  </si>
  <si>
    <t>ŠKD Pri kríži</t>
  </si>
  <si>
    <t>ŠKD Sokolíkova</t>
  </si>
  <si>
    <t>SPOLU</t>
  </si>
  <si>
    <t>skutočnosť</t>
  </si>
  <si>
    <t xml:space="preserve">skutočnosť </t>
  </si>
  <si>
    <t xml:space="preserve"> Mzdy spolu</t>
  </si>
  <si>
    <t xml:space="preserve"> Cestovné náhrady</t>
  </si>
  <si>
    <t xml:space="preserve"> Energie, voda a komunikácie spolu</t>
  </si>
  <si>
    <t xml:space="preserve">            vodné, stočné</t>
  </si>
  <si>
    <t xml:space="preserve">            poštovné, telefón</t>
  </si>
  <si>
    <t xml:space="preserve">            ostatné</t>
  </si>
  <si>
    <t>Príspevky od rodičov</t>
  </si>
  <si>
    <t>Výdavky k 31.12.2011 - školské kluby detí</t>
  </si>
  <si>
    <t>k 31.12.2011</t>
  </si>
  <si>
    <t>ŠJ Beňovského</t>
  </si>
  <si>
    <t>ŠJ Nejedlého</t>
  </si>
  <si>
    <t>ŠJ Pri kríži</t>
  </si>
  <si>
    <t xml:space="preserve">             vodné, stočné</t>
  </si>
  <si>
    <t xml:space="preserve">             poštovné, telefón</t>
  </si>
  <si>
    <t xml:space="preserve">             ostatné</t>
  </si>
  <si>
    <t xml:space="preserve"> Ostatné tovary a služby</t>
  </si>
  <si>
    <t xml:space="preserve"> Tovary a služby spolu </t>
  </si>
  <si>
    <t xml:space="preserve">Celkové finančné prostriedky ( 1+2 ) = 2 700 772,-  </t>
  </si>
  <si>
    <t xml:space="preserve">MŠ+ŠJ </t>
  </si>
  <si>
    <t>MŠ</t>
  </si>
  <si>
    <t>ŠJ</t>
  </si>
  <si>
    <t>spolu</t>
  </si>
  <si>
    <t xml:space="preserve">Mzdy spolu </t>
  </si>
  <si>
    <t>Poistné - odvody</t>
  </si>
  <si>
    <t>Cestovné náhrady</t>
  </si>
  <si>
    <t>Energie, voda a komunikácie</t>
  </si>
  <si>
    <t xml:space="preserve">Materiál </t>
  </si>
  <si>
    <t>Dopravné</t>
  </si>
  <si>
    <t>Rutinná a štandardná údržba</t>
  </si>
  <si>
    <t>Služby</t>
  </si>
  <si>
    <t>Tovary a služby spolu</t>
  </si>
  <si>
    <t>Bežné transfery</t>
  </si>
  <si>
    <t>Výdavky spolu</t>
  </si>
  <si>
    <t xml:space="preserve">Výdavky k 31.12.2011 - materské školy </t>
  </si>
  <si>
    <t>Skutočnosť k 31.12.2011</t>
  </si>
  <si>
    <t xml:space="preserve">Názov školského </t>
  </si>
  <si>
    <t>Druh použitia</t>
  </si>
  <si>
    <t>Suma v €</t>
  </si>
  <si>
    <t>Realizácia</t>
  </si>
  <si>
    <t>zariadenia</t>
  </si>
  <si>
    <t>priebežne</t>
  </si>
  <si>
    <t>objekty Bilíkova, Pekníkova</t>
  </si>
  <si>
    <t>bankové poplatky</t>
  </si>
  <si>
    <t>MŠ Pekníkova</t>
  </si>
  <si>
    <t>MŠ Pri kríži</t>
  </si>
  <si>
    <t>MŠ Ušiakova</t>
  </si>
  <si>
    <t>MŠ spolu</t>
  </si>
  <si>
    <t xml:space="preserve">Výdavky z rezervného fondu ZŠ za rok 2011 </t>
  </si>
  <si>
    <t>Výdavky z fondu rozvoja bývania pre ZŠ za rok 2011</t>
  </si>
  <si>
    <t>MŠ Cabanova</t>
  </si>
  <si>
    <t>MŠ Ožvoldíkova</t>
  </si>
  <si>
    <t>MŠ Švantnerova</t>
  </si>
  <si>
    <t>ZŠ + MŠ spolu</t>
  </si>
  <si>
    <t>marec</t>
  </si>
  <si>
    <t>výmena svietidiel</t>
  </si>
  <si>
    <t>júl</t>
  </si>
  <si>
    <t>varný kotol</t>
  </si>
  <si>
    <t>september</t>
  </si>
  <si>
    <t>oprava elektrického varného kotla</t>
  </si>
  <si>
    <t>november</t>
  </si>
  <si>
    <t>montáž regulačného ventilu</t>
  </si>
  <si>
    <t>prepchanie odpadu pisoárov</t>
  </si>
  <si>
    <t>december</t>
  </si>
  <si>
    <t>elektroinštalačné práce</t>
  </si>
  <si>
    <t>oprava vodovodného potrubia</t>
  </si>
  <si>
    <t>február</t>
  </si>
  <si>
    <t>zasklievanie-plastové izolačné dvojsklo</t>
  </si>
  <si>
    <t>oprava upchatého potrubia</t>
  </si>
  <si>
    <t>diagnostikovanie úniku tepla</t>
  </si>
  <si>
    <t xml:space="preserve">montáž guľových uzáverov </t>
  </si>
  <si>
    <t>projektová dokumentácia</t>
  </si>
  <si>
    <t>dozor a upratovanie  telocviční</t>
  </si>
  <si>
    <t xml:space="preserve">dozor a upratovanie telocviční </t>
  </si>
  <si>
    <t>výmena linolea</t>
  </si>
  <si>
    <t>oprava svietidiel</t>
  </si>
  <si>
    <t>opravy kotolní</t>
  </si>
  <si>
    <t>poistenie majetku ZŠ</t>
  </si>
  <si>
    <t>marec-november</t>
  </si>
  <si>
    <t>marec,november</t>
  </si>
  <si>
    <t>maliarske práce</t>
  </si>
  <si>
    <t>údržba elektroinštalácie</t>
  </si>
  <si>
    <t>oprava vododvodného potrubia</t>
  </si>
  <si>
    <t>opravné práce v kotolni</t>
  </si>
  <si>
    <t>január</t>
  </si>
  <si>
    <t>vodoinštalačné práce</t>
  </si>
  <si>
    <t>plastové okno</t>
  </si>
  <si>
    <t>maľovanie tried</t>
  </si>
  <si>
    <t>jún</t>
  </si>
  <si>
    <t>august</t>
  </si>
  <si>
    <t>oprava schodov</t>
  </si>
  <si>
    <t>poistenie nehnuteľnoastí MŠ</t>
  </si>
  <si>
    <t>oprava strechy</t>
  </si>
  <si>
    <t>október</t>
  </si>
  <si>
    <t>ZŠ - Pri kríži - ŠJ</t>
  </si>
  <si>
    <t>oprava umývacieho stroja</t>
  </si>
  <si>
    <t>objekt Bilíkova</t>
  </si>
  <si>
    <t>montáž a demontáž bleskozvodov</t>
  </si>
  <si>
    <t>tepelné rozvody</t>
  </si>
  <si>
    <t>tepelné rozvody meračov tepla</t>
  </si>
  <si>
    <t>sklenárenské práce</t>
  </si>
  <si>
    <t>oprava sociálnych zariadení</t>
  </si>
  <si>
    <t xml:space="preserve">ZŠ Pri kríži </t>
  </si>
  <si>
    <t>výmena dverí</t>
  </si>
  <si>
    <t>projektová dokumentácia - rozvody</t>
  </si>
  <si>
    <t>zasklievanie plastového dvojskla</t>
  </si>
  <si>
    <t>Výdavky z fondu rozvoja bývania pre MŠ za rok 2011</t>
  </si>
  <si>
    <t>MŠ Galbavého</t>
  </si>
  <si>
    <t>maľovanie</t>
  </si>
  <si>
    <t>výmena okien</t>
  </si>
  <si>
    <t>jún,september</t>
  </si>
  <si>
    <t>Príloha č. 10</t>
  </si>
  <si>
    <t>Výdavky z účtu nájomné - základné školy za rok 2011</t>
  </si>
  <si>
    <t>Výdavky z účtu nájomné - materské školy za rok 2011</t>
  </si>
  <si>
    <t>Príloha č. 12</t>
  </si>
  <si>
    <t>Príloha č. 6</t>
  </si>
  <si>
    <t xml:space="preserve">Príloha č. 7 </t>
  </si>
  <si>
    <t xml:space="preserve">Príloha č. 8  </t>
  </si>
  <si>
    <t>Príloha č. 9</t>
  </si>
  <si>
    <t>Výdavky k 31. 12. 2011 -  školské jedálne pri ZŠ</t>
  </si>
  <si>
    <t>Príloha č. 11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</si>
</sst>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"/>
      <family val="0"/>
    </font>
    <font>
      <u val="single"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name val="Arial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left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left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5" fillId="0" borderId="3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6" fillId="0" borderId="30" xfId="0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37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5" fillId="0" borderId="39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/>
    </xf>
    <xf numFmtId="3" fontId="13" fillId="0" borderId="46" xfId="0" applyNumberFormat="1" applyFont="1" applyBorder="1" applyAlignment="1">
      <alignment horizontal="right"/>
    </xf>
    <xf numFmtId="3" fontId="13" fillId="0" borderId="37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48" xfId="0" applyFont="1" applyBorder="1" applyAlignment="1">
      <alignment/>
    </xf>
    <xf numFmtId="3" fontId="6" fillId="0" borderId="8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3" fontId="6" fillId="0" borderId="50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/>
    </xf>
    <xf numFmtId="3" fontId="6" fillId="0" borderId="4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2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3" fontId="6" fillId="0" borderId="31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/>
    </xf>
    <xf numFmtId="0" fontId="6" fillId="0" borderId="51" xfId="0" applyFont="1" applyBorder="1" applyAlignment="1">
      <alignment/>
    </xf>
    <xf numFmtId="3" fontId="5" fillId="0" borderId="46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4" fontId="5" fillId="0" borderId="54" xfId="0" applyNumberFormat="1" applyFont="1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2" fillId="0" borderId="22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3" fontId="5" fillId="0" borderId="46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6" fillId="0" borderId="46" xfId="0" applyFont="1" applyBorder="1" applyAlignment="1">
      <alignment/>
    </xf>
    <xf numFmtId="3" fontId="13" fillId="0" borderId="46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59" xfId="0" applyNumberFormat="1" applyBorder="1" applyAlignment="1">
      <alignment/>
    </xf>
    <xf numFmtId="3" fontId="6" fillId="0" borderId="55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3" fontId="9" fillId="0" borderId="46" xfId="0" applyNumberFormat="1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3" fontId="9" fillId="0" borderId="5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14" fillId="0" borderId="4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38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6" fillId="0" borderId="50" xfId="0" applyNumberFormat="1" applyFont="1" applyBorder="1" applyAlignment="1">
      <alignment/>
    </xf>
    <xf numFmtId="4" fontId="5" fillId="0" borderId="62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4" fontId="5" fillId="0" borderId="64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61" xfId="0" applyNumberFormat="1" applyFont="1" applyBorder="1" applyAlignment="1">
      <alignment horizontal="right"/>
    </xf>
    <xf numFmtId="4" fontId="5" fillId="0" borderId="66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3" fontId="12" fillId="0" borderId="56" xfId="0" applyNumberFormat="1" applyFont="1" applyBorder="1" applyAlignment="1">
      <alignment/>
    </xf>
    <xf numFmtId="4" fontId="12" fillId="0" borderId="57" xfId="0" applyNumberFormat="1" applyFont="1" applyBorder="1" applyAlignment="1">
      <alignment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/>
    </xf>
    <xf numFmtId="3" fontId="8" fillId="0" borderId="71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8" fillId="0" borderId="73" xfId="0" applyFont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7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0" fillId="0" borderId="25" xfId="0" applyBorder="1" applyAlignment="1">
      <alignment/>
    </xf>
    <xf numFmtId="0" fontId="12" fillId="0" borderId="45" xfId="0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75" xfId="0" applyFont="1" applyBorder="1" applyAlignment="1">
      <alignment/>
    </xf>
    <xf numFmtId="4" fontId="15" fillId="0" borderId="75" xfId="0" applyNumberFormat="1" applyFont="1" applyBorder="1" applyAlignment="1">
      <alignment/>
    </xf>
    <xf numFmtId="0" fontId="8" fillId="0" borderId="54" xfId="0" applyFont="1" applyBorder="1" applyAlignment="1">
      <alignment/>
    </xf>
    <xf numFmtId="0" fontId="0" fillId="0" borderId="21" xfId="0" applyBorder="1" applyAlignment="1">
      <alignment/>
    </xf>
    <xf numFmtId="0" fontId="0" fillId="0" borderId="71" xfId="0" applyBorder="1" applyAlignment="1">
      <alignment/>
    </xf>
    <xf numFmtId="4" fontId="0" fillId="0" borderId="71" xfId="0" applyNumberFormat="1" applyBorder="1" applyAlignment="1">
      <alignment/>
    </xf>
    <xf numFmtId="0" fontId="0" fillId="0" borderId="72" xfId="0" applyBorder="1" applyAlignment="1">
      <alignment horizontal="right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0" fontId="12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76" xfId="0" applyBorder="1" applyAlignment="1">
      <alignment/>
    </xf>
    <xf numFmtId="4" fontId="16" fillId="0" borderId="54" xfId="0" applyNumberFormat="1" applyFon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75" xfId="0" applyBorder="1" applyAlignment="1">
      <alignment/>
    </xf>
    <xf numFmtId="4" fontId="15" fillId="0" borderId="54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61" xfId="0" applyBorder="1" applyAlignment="1">
      <alignment/>
    </xf>
    <xf numFmtId="4" fontId="0" fillId="0" borderId="61" xfId="0" applyNumberFormat="1" applyBorder="1" applyAlignment="1">
      <alignment/>
    </xf>
    <xf numFmtId="0" fontId="0" fillId="0" borderId="77" xfId="0" applyBorder="1" applyAlignment="1">
      <alignment horizontal="right"/>
    </xf>
    <xf numFmtId="0" fontId="8" fillId="0" borderId="2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78" xfId="0" applyBorder="1" applyAlignment="1">
      <alignment/>
    </xf>
    <xf numFmtId="4" fontId="15" fillId="0" borderId="78" xfId="0" applyNumberFormat="1" applyFont="1" applyBorder="1" applyAlignment="1">
      <alignment/>
    </xf>
    <xf numFmtId="4" fontId="15" fillId="0" borderId="7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22" xfId="0" applyBorder="1" applyAlignment="1">
      <alignment/>
    </xf>
    <xf numFmtId="0" fontId="17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16" fillId="0" borderId="79" xfId="0" applyFont="1" applyBorder="1" applyAlignment="1">
      <alignment/>
    </xf>
    <xf numFmtId="0" fontId="0" fillId="0" borderId="56" xfId="0" applyBorder="1" applyAlignment="1">
      <alignment/>
    </xf>
    <xf numFmtId="4" fontId="16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11" fillId="0" borderId="0" xfId="0" applyFont="1" applyAlignment="1">
      <alignment horizontal="right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" fontId="0" fillId="0" borderId="81" xfId="0" applyNumberFormat="1" applyBorder="1" applyAlignment="1">
      <alignment/>
    </xf>
    <xf numFmtId="0" fontId="0" fillId="0" borderId="82" xfId="0" applyBorder="1" applyAlignment="1">
      <alignment horizontal="right"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8" xfId="0" applyBorder="1" applyAlignment="1">
      <alignment horizontal="right"/>
    </xf>
    <xf numFmtId="4" fontId="0" fillId="0" borderId="19" xfId="0" applyNumberFormat="1" applyBorder="1" applyAlignment="1">
      <alignment/>
    </xf>
    <xf numFmtId="0" fontId="14" fillId="0" borderId="43" xfId="0" applyFont="1" applyBorder="1" applyAlignment="1">
      <alignment/>
    </xf>
    <xf numFmtId="4" fontId="1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5" fillId="0" borderId="21" xfId="0" applyFont="1" applyBorder="1" applyAlignment="1">
      <alignment/>
    </xf>
    <xf numFmtId="0" fontId="15" fillId="0" borderId="79" xfId="0" applyFont="1" applyBorder="1" applyAlignment="1">
      <alignment/>
    </xf>
    <xf numFmtId="4" fontId="15" fillId="0" borderId="83" xfId="0" applyNumberFormat="1" applyFont="1" applyBorder="1" applyAlignment="1">
      <alignment/>
    </xf>
    <xf numFmtId="0" fontId="0" fillId="0" borderId="57" xfId="0" applyBorder="1" applyAlignment="1">
      <alignment horizontal="right"/>
    </xf>
    <xf numFmtId="4" fontId="0" fillId="0" borderId="0" xfId="0" applyNumberForma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0" fillId="0" borderId="1" xfId="0" applyBorder="1" applyAlignment="1">
      <alignment/>
    </xf>
    <xf numFmtId="0" fontId="12" fillId="0" borderId="4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2" fillId="0" borderId="76" xfId="0" applyFont="1" applyBorder="1" applyAlignment="1">
      <alignment/>
    </xf>
    <xf numFmtId="4" fontId="15" fillId="0" borderId="11" xfId="0" applyNumberFormat="1" applyFont="1" applyBorder="1" applyAlignment="1">
      <alignment/>
    </xf>
    <xf numFmtId="0" fontId="12" fillId="0" borderId="54" xfId="0" applyFont="1" applyBorder="1" applyAlignment="1">
      <alignment/>
    </xf>
    <xf numFmtId="0" fontId="8" fillId="0" borderId="47" xfId="0" applyFont="1" applyBorder="1" applyAlignment="1">
      <alignment/>
    </xf>
    <xf numFmtId="0" fontId="15" fillId="0" borderId="21" xfId="0" applyFont="1" applyBorder="1" applyAlignment="1">
      <alignment horizontal="center"/>
    </xf>
    <xf numFmtId="4" fontId="8" fillId="0" borderId="71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9" xfId="0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5" fillId="0" borderId="1" xfId="0" applyFont="1" applyBorder="1" applyAlignment="1">
      <alignment/>
    </xf>
    <xf numFmtId="0" fontId="0" fillId="0" borderId="85" xfId="0" applyBorder="1" applyAlignment="1">
      <alignment/>
    </xf>
    <xf numFmtId="0" fontId="0" fillId="0" borderId="84" xfId="0" applyBorder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15" fillId="0" borderId="1" xfId="0" applyFont="1" applyBorder="1" applyAlignment="1">
      <alignment/>
    </xf>
    <xf numFmtId="0" fontId="15" fillId="0" borderId="43" xfId="0" applyFont="1" applyBorder="1" applyAlignment="1">
      <alignment/>
    </xf>
    <xf numFmtId="4" fontId="0" fillId="0" borderId="25" xfId="0" applyNumberFormat="1" applyBorder="1" applyAlignment="1">
      <alignment/>
    </xf>
    <xf numFmtId="0" fontId="15" fillId="0" borderId="86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9" fillId="0" borderId="43" xfId="0" applyFont="1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3" fontId="5" fillId="0" borderId="55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0" fillId="0" borderId="20" xfId="0" applyBorder="1" applyAlignment="1">
      <alignment horizontal="right"/>
    </xf>
    <xf numFmtId="4" fontId="8" fillId="0" borderId="19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4" fontId="8" fillId="0" borderId="1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9" fillId="0" borderId="60" xfId="0" applyFont="1" applyBorder="1" applyAlignment="1">
      <alignment/>
    </xf>
    <xf numFmtId="0" fontId="0" fillId="0" borderId="70" xfId="0" applyBorder="1" applyAlignment="1">
      <alignment/>
    </xf>
    <xf numFmtId="0" fontId="0" fillId="0" borderId="73" xfId="0" applyBorder="1" applyAlignment="1">
      <alignment/>
    </xf>
    <xf numFmtId="4" fontId="0" fillId="0" borderId="63" xfId="0" applyNumberFormat="1" applyBorder="1" applyAlignment="1">
      <alignment/>
    </xf>
    <xf numFmtId="0" fontId="0" fillId="0" borderId="65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4" fontId="15" fillId="0" borderId="76" xfId="0" applyNumberFormat="1" applyFont="1" applyBorder="1" applyAlignment="1">
      <alignment/>
    </xf>
    <xf numFmtId="0" fontId="0" fillId="0" borderId="8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90" xfId="0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7" xfId="0" applyFont="1" applyBorder="1" applyAlignment="1">
      <alignment/>
    </xf>
    <xf numFmtId="0" fontId="0" fillId="0" borderId="63" xfId="0" applyBorder="1" applyAlignment="1">
      <alignment/>
    </xf>
    <xf numFmtId="4" fontId="0" fillId="0" borderId="11" xfId="0" applyNumberFormat="1" applyBorder="1" applyAlignment="1">
      <alignment/>
    </xf>
    <xf numFmtId="0" fontId="16" fillId="0" borderId="10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45" xfId="0" applyBorder="1" applyAlignment="1">
      <alignment horizontal="right"/>
    </xf>
    <xf numFmtId="0" fontId="5" fillId="0" borderId="4" xfId="0" applyFont="1" applyBorder="1" applyAlignment="1">
      <alignment/>
    </xf>
    <xf numFmtId="4" fontId="5" fillId="0" borderId="77" xfId="0" applyNumberFormat="1" applyFont="1" applyBorder="1" applyAlignment="1">
      <alignment/>
    </xf>
    <xf numFmtId="0" fontId="5" fillId="0" borderId="73" xfId="0" applyFont="1" applyBorder="1" applyAlignment="1">
      <alignment/>
    </xf>
    <xf numFmtId="0" fontId="15" fillId="0" borderId="91" xfId="0" applyFont="1" applyBorder="1" applyAlignment="1">
      <alignment/>
    </xf>
    <xf numFmtId="0" fontId="12" fillId="0" borderId="92" xfId="0" applyFont="1" applyBorder="1" applyAlignment="1">
      <alignment horizontal="center"/>
    </xf>
    <xf numFmtId="4" fontId="0" fillId="0" borderId="88" xfId="0" applyNumberFormat="1" applyBorder="1" applyAlignment="1">
      <alignment/>
    </xf>
    <xf numFmtId="0" fontId="0" fillId="0" borderId="93" xfId="0" applyBorder="1" applyAlignment="1">
      <alignment/>
    </xf>
    <xf numFmtId="0" fontId="17" fillId="0" borderId="15" xfId="0" applyFont="1" applyBorder="1" applyAlignment="1">
      <alignment/>
    </xf>
    <xf numFmtId="4" fontId="0" fillId="0" borderId="66" xfId="0" applyNumberFormat="1" applyBorder="1" applyAlignment="1">
      <alignment/>
    </xf>
    <xf numFmtId="4" fontId="0" fillId="0" borderId="94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91" xfId="0" applyBorder="1" applyAlignment="1">
      <alignment/>
    </xf>
    <xf numFmtId="4" fontId="0" fillId="0" borderId="53" xfId="0" applyNumberFormat="1" applyBorder="1" applyAlignment="1">
      <alignment/>
    </xf>
    <xf numFmtId="0" fontId="9" fillId="0" borderId="95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0" sqref="A10"/>
    </sheetView>
  </sheetViews>
  <sheetFormatPr defaultColWidth="9.140625" defaultRowHeight="12.75"/>
  <cols>
    <col min="1" max="1" width="36.28125" style="0" customWidth="1"/>
    <col min="2" max="2" width="18.140625" style="0" customWidth="1"/>
    <col min="3" max="3" width="16.140625" style="0" customWidth="1"/>
    <col min="4" max="4" width="16.421875" style="0" customWidth="1"/>
    <col min="5" max="5" width="17.00390625" style="0" customWidth="1"/>
    <col min="6" max="6" width="18.140625" style="0" customWidth="1"/>
    <col min="7" max="7" width="14.8515625" style="0" customWidth="1"/>
    <col min="8" max="8" width="2.8515625" style="0" hidden="1" customWidth="1"/>
    <col min="9" max="9" width="16.28125" style="0" customWidth="1"/>
  </cols>
  <sheetData>
    <row r="1" spans="1:7" ht="14.25">
      <c r="A1" s="1"/>
      <c r="G1" s="4" t="s">
        <v>173</v>
      </c>
    </row>
    <row r="2" ht="20.25">
      <c r="A2" s="2" t="s">
        <v>0</v>
      </c>
    </row>
    <row r="4" ht="18">
      <c r="A4" s="3" t="s">
        <v>1</v>
      </c>
    </row>
    <row r="5" ht="15" thickBot="1">
      <c r="F5" s="4" t="s">
        <v>2</v>
      </c>
    </row>
    <row r="6" spans="1:6" ht="15.7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7" t="s">
        <v>8</v>
      </c>
    </row>
    <row r="7" spans="1:6" ht="15.75">
      <c r="A7" s="8" t="s">
        <v>9</v>
      </c>
      <c r="B7" s="9">
        <v>390032</v>
      </c>
      <c r="C7" s="9">
        <v>311880</v>
      </c>
      <c r="D7" s="9">
        <v>500865</v>
      </c>
      <c r="E7" s="9">
        <v>498113</v>
      </c>
      <c r="F7" s="10">
        <f>SUM(B7:E7)</f>
        <v>1700890</v>
      </c>
    </row>
    <row r="8" spans="1:6" ht="16.5" thickBot="1">
      <c r="A8" s="11" t="s">
        <v>10</v>
      </c>
      <c r="B8" s="12">
        <v>93630</v>
      </c>
      <c r="C8" s="12">
        <v>75671</v>
      </c>
      <c r="D8" s="12">
        <v>121073</v>
      </c>
      <c r="E8" s="12">
        <v>125814</v>
      </c>
      <c r="F8" s="13">
        <f>SUM(B8:E8)</f>
        <v>416188</v>
      </c>
    </row>
    <row r="9" spans="1:6" ht="16.5" thickBot="1">
      <c r="A9" s="14" t="s">
        <v>11</v>
      </c>
      <c r="B9" s="15">
        <f>SUM(B7:B8)</f>
        <v>483662</v>
      </c>
      <c r="C9" s="15">
        <f>SUM(C7:C8)</f>
        <v>387551</v>
      </c>
      <c r="D9" s="15">
        <f>SUM(D7:D8)</f>
        <v>621938</v>
      </c>
      <c r="E9" s="15">
        <f>SUM(E7:E8)</f>
        <v>623927</v>
      </c>
      <c r="F9" s="16">
        <f>SUM(B9:E9)</f>
        <v>2117078</v>
      </c>
    </row>
    <row r="10" spans="1:6" ht="15.75">
      <c r="A10" s="17" t="s">
        <v>12</v>
      </c>
      <c r="B10" s="18"/>
      <c r="C10" s="18"/>
      <c r="D10" s="18"/>
      <c r="E10" s="18"/>
      <c r="F10" s="19"/>
    </row>
    <row r="11" spans="1:6" ht="15.75">
      <c r="A11" s="21" t="s">
        <v>13</v>
      </c>
      <c r="B11" s="22">
        <v>9346</v>
      </c>
      <c r="C11" s="22">
        <v>6132</v>
      </c>
      <c r="D11" s="22">
        <v>13636</v>
      </c>
      <c r="E11" s="22">
        <v>12735</v>
      </c>
      <c r="F11" s="23">
        <f>SUM(B11:E11)</f>
        <v>41849</v>
      </c>
    </row>
    <row r="12" spans="1:6" ht="15.75">
      <c r="A12" s="17"/>
      <c r="B12" s="24"/>
      <c r="C12" s="24"/>
      <c r="D12" s="24"/>
      <c r="E12" s="24"/>
      <c r="F12" s="25"/>
    </row>
    <row r="13" spans="1:6" ht="15.75">
      <c r="A13" s="21" t="s">
        <v>14</v>
      </c>
      <c r="B13" s="24">
        <v>450</v>
      </c>
      <c r="C13" s="24">
        <v>540</v>
      </c>
      <c r="D13" s="24">
        <v>180</v>
      </c>
      <c r="E13" s="24">
        <v>90</v>
      </c>
      <c r="F13" s="25">
        <f>SUM(B13:E13)</f>
        <v>1260</v>
      </c>
    </row>
    <row r="14" spans="1:6" ht="15.75">
      <c r="A14" s="26"/>
      <c r="B14" s="27"/>
      <c r="C14" s="27"/>
      <c r="D14" s="27"/>
      <c r="E14" s="27"/>
      <c r="F14" s="28"/>
    </row>
    <row r="15" spans="1:9" ht="15.75">
      <c r="A15" s="26" t="s">
        <v>15</v>
      </c>
      <c r="B15" s="22">
        <v>2812.44</v>
      </c>
      <c r="C15" s="22">
        <v>2885</v>
      </c>
      <c r="D15" s="22">
        <v>2829.92</v>
      </c>
      <c r="E15" s="22">
        <v>1514</v>
      </c>
      <c r="F15" s="23">
        <f>SUM(B15:E15)</f>
        <v>10041.36</v>
      </c>
      <c r="G15" s="29"/>
      <c r="H15" s="29"/>
      <c r="I15" s="29"/>
    </row>
    <row r="16" spans="1:6" ht="15.75">
      <c r="A16" s="31"/>
      <c r="B16" s="27"/>
      <c r="C16" s="27"/>
      <c r="D16" s="27"/>
      <c r="E16" s="27"/>
      <c r="F16" s="28"/>
    </row>
    <row r="17" spans="1:6" ht="15.75">
      <c r="A17" s="21" t="s">
        <v>16</v>
      </c>
      <c r="B17" s="22">
        <v>724.22</v>
      </c>
      <c r="C17" s="22">
        <v>818.84</v>
      </c>
      <c r="D17" s="22">
        <v>512.44</v>
      </c>
      <c r="E17" s="22">
        <v>0</v>
      </c>
      <c r="F17" s="23">
        <f>SUM(B17:E17)</f>
        <v>2055.5</v>
      </c>
    </row>
    <row r="18" spans="1:6" ht="15.75">
      <c r="A18" s="31"/>
      <c r="B18" s="27"/>
      <c r="C18" s="27"/>
      <c r="D18" s="27"/>
      <c r="E18" s="27"/>
      <c r="F18" s="28"/>
    </row>
    <row r="19" spans="1:6" ht="15.75">
      <c r="A19" s="21" t="s">
        <v>17</v>
      </c>
      <c r="B19" s="22">
        <v>116.2</v>
      </c>
      <c r="C19" s="22">
        <v>199.2</v>
      </c>
      <c r="D19" s="22">
        <v>99.6</v>
      </c>
      <c r="E19" s="22">
        <v>0</v>
      </c>
      <c r="F19" s="23">
        <f>SUM(B19:E19)</f>
        <v>415</v>
      </c>
    </row>
    <row r="20" spans="1:6" ht="14.25">
      <c r="A20" s="422" t="s">
        <v>18</v>
      </c>
      <c r="B20" s="32"/>
      <c r="C20" s="32"/>
      <c r="D20" s="32"/>
      <c r="E20" s="32"/>
      <c r="F20" s="33"/>
    </row>
    <row r="21" spans="1:6" ht="18.75" thickBot="1">
      <c r="A21" s="423"/>
      <c r="B21" s="34">
        <f>SUM(B9:B20)</f>
        <v>497110.86</v>
      </c>
      <c r="C21" s="34">
        <f>SUM(C9:C20)</f>
        <v>398126.04000000004</v>
      </c>
      <c r="D21" s="34">
        <f>SUM(D9:D20)</f>
        <v>639195.96</v>
      </c>
      <c r="E21" s="34">
        <f>SUM(E9:E20)</f>
        <v>638266</v>
      </c>
      <c r="F21" s="35">
        <f>SUM(B21:E21)</f>
        <v>2172698.86</v>
      </c>
    </row>
    <row r="22" ht="18">
      <c r="A22" s="36"/>
    </row>
    <row r="23" ht="18">
      <c r="A23" s="36"/>
    </row>
    <row r="24" spans="1:9" ht="18">
      <c r="A24" s="3" t="s">
        <v>19</v>
      </c>
      <c r="B24" s="37"/>
      <c r="C24" s="37"/>
      <c r="D24" s="37"/>
      <c r="I24" s="38"/>
    </row>
    <row r="25" spans="6:9" ht="13.5" thickBot="1">
      <c r="F25" s="38"/>
      <c r="I25" s="39" t="s">
        <v>2</v>
      </c>
    </row>
    <row r="26" spans="1:9" ht="15.75">
      <c r="A26" s="40" t="s">
        <v>3</v>
      </c>
      <c r="B26" s="41" t="s">
        <v>4</v>
      </c>
      <c r="C26" s="6" t="s">
        <v>5</v>
      </c>
      <c r="D26" s="6" t="s">
        <v>6</v>
      </c>
      <c r="E26" s="42" t="s">
        <v>7</v>
      </c>
      <c r="F26" s="6" t="s">
        <v>8</v>
      </c>
      <c r="G26" s="424" t="s">
        <v>20</v>
      </c>
      <c r="H26" s="425"/>
      <c r="I26" s="43" t="s">
        <v>21</v>
      </c>
    </row>
    <row r="27" spans="1:9" ht="12.75">
      <c r="A27" s="44"/>
      <c r="B27" s="45"/>
      <c r="C27" s="46"/>
      <c r="D27" s="46"/>
      <c r="E27" s="47"/>
      <c r="F27" s="46"/>
      <c r="G27" s="48"/>
      <c r="H27" s="49"/>
      <c r="I27" s="50"/>
    </row>
    <row r="28" spans="1:9" ht="15.75">
      <c r="A28" s="51" t="s">
        <v>22</v>
      </c>
      <c r="B28" s="52">
        <v>41673</v>
      </c>
      <c r="C28" s="53">
        <v>18152</v>
      </c>
      <c r="D28" s="53">
        <v>56756</v>
      </c>
      <c r="E28" s="54">
        <v>69028</v>
      </c>
      <c r="F28" s="53">
        <f>SUM(B28:E28)</f>
        <v>185609</v>
      </c>
      <c r="G28" s="55"/>
      <c r="H28" s="56"/>
      <c r="I28" s="57">
        <v>185609</v>
      </c>
    </row>
    <row r="29" spans="1:9" ht="15.75">
      <c r="A29" s="58"/>
      <c r="B29" s="59"/>
      <c r="C29" s="59"/>
      <c r="D29" s="27"/>
      <c r="E29" s="60"/>
      <c r="F29" s="27"/>
      <c r="G29" s="61"/>
      <c r="H29" s="62"/>
      <c r="I29" s="63"/>
    </row>
    <row r="30" spans="1:9" ht="15.75">
      <c r="A30" s="51" t="s">
        <v>23</v>
      </c>
      <c r="B30" s="64">
        <v>38243</v>
      </c>
      <c r="C30" s="65">
        <v>26171</v>
      </c>
      <c r="D30" s="53">
        <v>49669</v>
      </c>
      <c r="E30" s="66">
        <v>0</v>
      </c>
      <c r="F30" s="53">
        <f>SUM(B30:E30)</f>
        <v>114083</v>
      </c>
      <c r="G30" s="55"/>
      <c r="H30" s="56"/>
      <c r="I30" s="57">
        <v>114083</v>
      </c>
    </row>
    <row r="31" spans="1:9" ht="15.75">
      <c r="A31" s="58"/>
      <c r="B31" s="67">
        <v>15546.33</v>
      </c>
      <c r="C31" s="68">
        <v>7586.61</v>
      </c>
      <c r="D31" s="68">
        <v>6072.51</v>
      </c>
      <c r="E31" s="68">
        <v>2416.03</v>
      </c>
      <c r="F31" s="9">
        <f>SUM(B31:E31)</f>
        <v>31621.479999999996</v>
      </c>
      <c r="G31" s="61">
        <v>5869.85</v>
      </c>
      <c r="H31" s="62"/>
      <c r="I31" s="63">
        <f>SUM(F31:H31)</f>
        <v>37491.329999999994</v>
      </c>
    </row>
    <row r="32" spans="1:9" ht="15.75">
      <c r="A32" s="51" t="s">
        <v>24</v>
      </c>
      <c r="B32" s="69"/>
      <c r="C32" s="53"/>
      <c r="D32" s="53"/>
      <c r="E32" s="53"/>
      <c r="F32" s="70">
        <v>17310.82</v>
      </c>
      <c r="G32" s="71"/>
      <c r="H32" s="64"/>
      <c r="I32" s="57">
        <v>17310.82</v>
      </c>
    </row>
    <row r="33" spans="1:9" ht="15.75">
      <c r="A33" s="73"/>
      <c r="B33" s="52">
        <v>16402.49</v>
      </c>
      <c r="C33" s="74"/>
      <c r="D33" s="74">
        <v>208.11</v>
      </c>
      <c r="E33" s="75"/>
      <c r="F33" s="234">
        <f>SUM(B33:E33)</f>
        <v>16610.600000000002</v>
      </c>
      <c r="G33" s="29"/>
      <c r="H33" s="30"/>
      <c r="I33" s="76">
        <v>16610.6</v>
      </c>
    </row>
    <row r="34" spans="1:9" ht="15.75">
      <c r="A34" s="51" t="s">
        <v>25</v>
      </c>
      <c r="B34" s="52"/>
      <c r="C34" s="74"/>
      <c r="D34" s="74"/>
      <c r="E34" s="75"/>
      <c r="F34" s="70">
        <v>30166.65</v>
      </c>
      <c r="G34" s="29"/>
      <c r="H34" s="30"/>
      <c r="I34" s="76">
        <v>30166.65</v>
      </c>
    </row>
    <row r="35" spans="1:9" ht="15.75">
      <c r="A35" s="73"/>
      <c r="B35" s="77"/>
      <c r="C35" s="68"/>
      <c r="D35" s="68"/>
      <c r="E35" s="78"/>
      <c r="F35" s="68"/>
      <c r="G35" s="59"/>
      <c r="H35" s="30"/>
      <c r="I35" s="63"/>
    </row>
    <row r="36" spans="1:9" ht="15.75">
      <c r="A36" s="73" t="s">
        <v>26</v>
      </c>
      <c r="B36" s="65">
        <v>24994.63</v>
      </c>
      <c r="C36" s="53">
        <v>13086.96</v>
      </c>
      <c r="D36" s="53">
        <v>3380.88</v>
      </c>
      <c r="E36" s="54">
        <v>11726</v>
      </c>
      <c r="F36" s="53">
        <f>SUM(B36:E36)</f>
        <v>53188.469999999994</v>
      </c>
      <c r="G36" s="64">
        <v>73613.27</v>
      </c>
      <c r="H36" s="30"/>
      <c r="I36" s="57">
        <f>SUM(F36:H36)</f>
        <v>126801.73999999999</v>
      </c>
    </row>
    <row r="37" spans="1:9" ht="15.75">
      <c r="A37" s="406"/>
      <c r="B37" s="235">
        <f>SUM(B28:B36)</f>
        <v>136859.45</v>
      </c>
      <c r="C37" s="236">
        <f>SUM(C28:C36)</f>
        <v>64996.57</v>
      </c>
      <c r="D37" s="236">
        <f>SUM(D28:D36)</f>
        <v>116086.5</v>
      </c>
      <c r="E37" s="237">
        <f>SUM(E28:E36)</f>
        <v>83170.03</v>
      </c>
      <c r="F37" s="236">
        <f>SUM(B37:E37)</f>
        <v>401112.55000000005</v>
      </c>
      <c r="G37" s="228"/>
      <c r="H37" s="228"/>
      <c r="I37" s="407"/>
    </row>
    <row r="38" spans="1:9" ht="16.5" thickBot="1">
      <c r="A38" s="408" t="s">
        <v>18</v>
      </c>
      <c r="B38" s="229"/>
      <c r="C38" s="230"/>
      <c r="D38" s="230"/>
      <c r="E38" s="231"/>
      <c r="F38" s="230">
        <f>SUM(F28:F36)</f>
        <v>448590.01999999996</v>
      </c>
      <c r="G38" s="232">
        <f>SUM(G31:G36)</f>
        <v>79483.12000000001</v>
      </c>
      <c r="H38" s="232"/>
      <c r="I38" s="233">
        <f>SUM(I28:I36)</f>
        <v>528073.14</v>
      </c>
    </row>
    <row r="40" ht="18">
      <c r="A40" s="3" t="s">
        <v>76</v>
      </c>
    </row>
    <row r="42" ht="12.75">
      <c r="A42" s="79"/>
    </row>
  </sheetData>
  <mergeCells count="2">
    <mergeCell ref="A20:A21"/>
    <mergeCell ref="G26:H26"/>
  </mergeCells>
  <printOptions/>
  <pageMargins left="0.75" right="0.75" top="1" bottom="1" header="0.4921259845" footer="0.4921259845"/>
  <pageSetup horizontalDpi="600" verticalDpi="600" orientation="landscape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1">
      <selection activeCell="M1" sqref="M1"/>
    </sheetView>
  </sheetViews>
  <sheetFormatPr defaultColWidth="9.140625" defaultRowHeight="12.75"/>
  <cols>
    <col min="2" max="2" width="32.57421875" style="0" customWidth="1"/>
    <col min="3" max="3" width="10.00390625" style="0" customWidth="1"/>
    <col min="4" max="4" width="11.421875" style="0" customWidth="1"/>
    <col min="5" max="5" width="10.00390625" style="0" customWidth="1"/>
    <col min="6" max="6" width="10.8515625" style="0" customWidth="1"/>
    <col min="7" max="7" width="9.8515625" style="0" customWidth="1"/>
    <col min="8" max="8" width="10.8515625" style="0" customWidth="1"/>
    <col min="9" max="9" width="9.8515625" style="0" customWidth="1"/>
    <col min="10" max="10" width="11.140625" style="0" customWidth="1"/>
    <col min="11" max="11" width="12.140625" style="0" customWidth="1"/>
    <col min="12" max="12" width="11.140625" style="0" customWidth="1"/>
    <col min="13" max="13" width="10.140625" style="0" customWidth="1"/>
  </cols>
  <sheetData>
    <row r="1" spans="1:13" ht="12.75">
      <c r="A1" s="80"/>
      <c r="C1" s="81"/>
      <c r="M1" s="80" t="s">
        <v>174</v>
      </c>
    </row>
    <row r="2" spans="1:12" ht="15.75">
      <c r="A2" s="426" t="s">
        <v>51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4" ht="13.5" thickBot="1">
      <c r="M4" s="39" t="s">
        <v>27</v>
      </c>
    </row>
    <row r="5" spans="1:13" ht="15">
      <c r="A5" s="427" t="s">
        <v>28</v>
      </c>
      <c r="B5" s="430" t="s">
        <v>29</v>
      </c>
      <c r="C5" s="433" t="s">
        <v>4</v>
      </c>
      <c r="D5" s="434"/>
      <c r="E5" s="419" t="s">
        <v>5</v>
      </c>
      <c r="F5" s="434"/>
      <c r="G5" s="419" t="s">
        <v>6</v>
      </c>
      <c r="H5" s="434"/>
      <c r="I5" s="419" t="s">
        <v>7</v>
      </c>
      <c r="J5" s="420"/>
      <c r="K5" s="433" t="s">
        <v>18</v>
      </c>
      <c r="L5" s="420"/>
      <c r="M5" s="82" t="s">
        <v>30</v>
      </c>
    </row>
    <row r="6" spans="1:13" ht="12.75">
      <c r="A6" s="428"/>
      <c r="B6" s="431"/>
      <c r="C6" s="83"/>
      <c r="D6" s="72"/>
      <c r="E6" s="84"/>
      <c r="F6" s="72"/>
      <c r="G6" s="84"/>
      <c r="H6" s="72"/>
      <c r="I6" s="84"/>
      <c r="J6" s="84"/>
      <c r="K6" s="83"/>
      <c r="L6" s="72"/>
      <c r="M6" s="85" t="s">
        <v>31</v>
      </c>
    </row>
    <row r="7" spans="1:13" ht="12.75">
      <c r="A7" s="428"/>
      <c r="B7" s="431"/>
      <c r="C7" s="86"/>
      <c r="D7" s="88"/>
      <c r="E7" s="89"/>
      <c r="F7" s="88"/>
      <c r="G7" s="89"/>
      <c r="H7" s="88"/>
      <c r="I7" s="89"/>
      <c r="J7" s="88"/>
      <c r="K7" s="89"/>
      <c r="L7" s="90"/>
      <c r="M7" s="91"/>
    </row>
    <row r="8" spans="1:13" ht="12.75">
      <c r="A8" s="429"/>
      <c r="B8" s="432"/>
      <c r="C8" s="92" t="s">
        <v>32</v>
      </c>
      <c r="D8" s="93" t="s">
        <v>33</v>
      </c>
      <c r="E8" s="93" t="s">
        <v>32</v>
      </c>
      <c r="F8" s="93" t="s">
        <v>33</v>
      </c>
      <c r="G8" s="93" t="s">
        <v>32</v>
      </c>
      <c r="H8" s="93" t="s">
        <v>33</v>
      </c>
      <c r="I8" s="93" t="s">
        <v>32</v>
      </c>
      <c r="J8" s="93" t="s">
        <v>33</v>
      </c>
      <c r="K8" s="93" t="s">
        <v>32</v>
      </c>
      <c r="L8" s="92" t="s">
        <v>33</v>
      </c>
      <c r="M8" s="94"/>
    </row>
    <row r="9" spans="1:13" ht="15.75">
      <c r="A9" s="95">
        <v>610</v>
      </c>
      <c r="B9" s="96" t="s">
        <v>34</v>
      </c>
      <c r="C9" s="97">
        <v>288637</v>
      </c>
      <c r="D9" s="98">
        <v>294841</v>
      </c>
      <c r="E9" s="97">
        <v>230908</v>
      </c>
      <c r="F9" s="98">
        <v>216840</v>
      </c>
      <c r="G9" s="97">
        <v>372905</v>
      </c>
      <c r="H9" s="98">
        <v>366875</v>
      </c>
      <c r="I9" s="97">
        <v>371537</v>
      </c>
      <c r="J9" s="98">
        <v>381538</v>
      </c>
      <c r="K9" s="97">
        <f aca="true" t="shared" si="0" ref="K9:K15">(C9+E9+G9+I9)</f>
        <v>1263987</v>
      </c>
      <c r="L9" s="98">
        <f>(D9+F9+H9+J9)</f>
        <v>1260094</v>
      </c>
      <c r="M9" s="57">
        <v>99.69</v>
      </c>
    </row>
    <row r="10" spans="1:13" ht="16.5" thickBot="1">
      <c r="A10" s="99">
        <v>620</v>
      </c>
      <c r="B10" s="100" t="s">
        <v>35</v>
      </c>
      <c r="C10" s="101">
        <v>101395</v>
      </c>
      <c r="D10" s="102">
        <v>101991</v>
      </c>
      <c r="E10" s="101">
        <v>80972</v>
      </c>
      <c r="F10" s="102">
        <v>75048</v>
      </c>
      <c r="G10" s="101">
        <v>127960</v>
      </c>
      <c r="H10" s="102">
        <v>125997</v>
      </c>
      <c r="I10" s="101">
        <v>126576</v>
      </c>
      <c r="J10" s="102">
        <v>131126</v>
      </c>
      <c r="K10" s="101">
        <f t="shared" si="0"/>
        <v>436903</v>
      </c>
      <c r="L10" s="102">
        <f>(D10+F10+H10+J10)</f>
        <v>434162</v>
      </c>
      <c r="M10" s="103">
        <v>99.37</v>
      </c>
    </row>
    <row r="11" spans="1:13" ht="15.75">
      <c r="A11" s="104">
        <v>631</v>
      </c>
      <c r="B11" s="56" t="s">
        <v>36</v>
      </c>
      <c r="C11" s="105">
        <v>200</v>
      </c>
      <c r="D11" s="106">
        <v>211</v>
      </c>
      <c r="E11" s="105">
        <v>100</v>
      </c>
      <c r="F11" s="106"/>
      <c r="G11" s="105">
        <v>200</v>
      </c>
      <c r="H11" s="106">
        <v>46</v>
      </c>
      <c r="I11" s="105">
        <v>50</v>
      </c>
      <c r="J11" s="106">
        <v>44</v>
      </c>
      <c r="K11" s="105">
        <f t="shared" si="0"/>
        <v>550</v>
      </c>
      <c r="L11" s="106">
        <f>(D11+H11+J11)</f>
        <v>301</v>
      </c>
      <c r="M11" s="107">
        <v>54.73</v>
      </c>
    </row>
    <row r="12" spans="1:13" ht="15.75">
      <c r="A12" s="104">
        <v>632</v>
      </c>
      <c r="B12" s="56" t="s">
        <v>37</v>
      </c>
      <c r="C12" s="108">
        <v>75543</v>
      </c>
      <c r="D12" s="109">
        <v>68922</v>
      </c>
      <c r="E12" s="108">
        <v>46391</v>
      </c>
      <c r="F12" s="109">
        <v>43465</v>
      </c>
      <c r="G12" s="108">
        <v>67500</v>
      </c>
      <c r="H12" s="109">
        <v>61674</v>
      </c>
      <c r="I12" s="108">
        <v>83300</v>
      </c>
      <c r="J12" s="109">
        <v>78086</v>
      </c>
      <c r="K12" s="108">
        <f t="shared" si="0"/>
        <v>272734</v>
      </c>
      <c r="L12" s="109">
        <f>(D12+F12+H12+J12)</f>
        <v>252147</v>
      </c>
      <c r="M12" s="107">
        <v>92.45</v>
      </c>
    </row>
    <row r="13" spans="1:13" ht="15">
      <c r="A13" s="110"/>
      <c r="B13" s="111" t="s">
        <v>38</v>
      </c>
      <c r="C13" s="112">
        <v>62857</v>
      </c>
      <c r="D13" s="113">
        <v>61011</v>
      </c>
      <c r="E13" s="112">
        <v>35647</v>
      </c>
      <c r="F13" s="113">
        <v>33546</v>
      </c>
      <c r="G13" s="112">
        <v>55000</v>
      </c>
      <c r="H13" s="113">
        <v>52171</v>
      </c>
      <c r="I13" s="112">
        <v>76400</v>
      </c>
      <c r="J13" s="113">
        <v>72731</v>
      </c>
      <c r="K13" s="112">
        <f t="shared" si="0"/>
        <v>229904</v>
      </c>
      <c r="L13" s="113">
        <f>(D13+F13+H13+J13)</f>
        <v>219459</v>
      </c>
      <c r="M13" s="114">
        <v>95.46</v>
      </c>
    </row>
    <row r="14" spans="1:13" ht="15">
      <c r="A14" s="115"/>
      <c r="B14" s="116" t="s">
        <v>39</v>
      </c>
      <c r="C14" s="117">
        <v>11125</v>
      </c>
      <c r="D14" s="118">
        <v>6405</v>
      </c>
      <c r="E14" s="117">
        <v>9244</v>
      </c>
      <c r="F14" s="118">
        <v>8759</v>
      </c>
      <c r="G14" s="117">
        <v>10000</v>
      </c>
      <c r="H14" s="118">
        <v>7187</v>
      </c>
      <c r="I14" s="117">
        <v>5200</v>
      </c>
      <c r="J14" s="118">
        <v>3753</v>
      </c>
      <c r="K14" s="117">
        <f t="shared" si="0"/>
        <v>35569</v>
      </c>
      <c r="L14" s="118">
        <f>(D14+F14+H14+J14)</f>
        <v>26104</v>
      </c>
      <c r="M14" s="114">
        <v>73.39</v>
      </c>
    </row>
    <row r="15" spans="1:13" ht="15">
      <c r="A15" s="119"/>
      <c r="B15" s="120" t="s">
        <v>40</v>
      </c>
      <c r="C15" s="117">
        <v>1561</v>
      </c>
      <c r="D15" s="121">
        <v>1506</v>
      </c>
      <c r="E15" s="117">
        <v>1500</v>
      </c>
      <c r="F15" s="121">
        <v>1160</v>
      </c>
      <c r="G15" s="117">
        <v>2500</v>
      </c>
      <c r="H15" s="121">
        <v>2316</v>
      </c>
      <c r="I15" s="117">
        <v>1700</v>
      </c>
      <c r="J15" s="121">
        <v>1602</v>
      </c>
      <c r="K15" s="117">
        <f t="shared" si="0"/>
        <v>7261</v>
      </c>
      <c r="L15" s="121">
        <f>(D15+F15+H15+J15)</f>
        <v>6584</v>
      </c>
      <c r="M15" s="114">
        <v>90.68</v>
      </c>
    </row>
    <row r="16" spans="1:13" ht="15">
      <c r="A16" s="104"/>
      <c r="B16" s="56" t="s">
        <v>41</v>
      </c>
      <c r="C16" s="122"/>
      <c r="D16" s="106"/>
      <c r="E16" s="122"/>
      <c r="F16" s="106"/>
      <c r="G16" s="122"/>
      <c r="H16" s="106"/>
      <c r="I16" s="122"/>
      <c r="J16" s="106"/>
      <c r="K16" s="122"/>
      <c r="L16" s="106"/>
      <c r="M16" s="123"/>
    </row>
    <row r="17" spans="1:13" ht="15">
      <c r="A17" s="104">
        <v>633</v>
      </c>
      <c r="B17" s="56" t="s">
        <v>42</v>
      </c>
      <c r="C17" s="124">
        <v>6885</v>
      </c>
      <c r="D17" s="106">
        <v>11890</v>
      </c>
      <c r="E17" s="124">
        <v>6400</v>
      </c>
      <c r="F17" s="106">
        <v>5701</v>
      </c>
      <c r="G17" s="124">
        <v>14600</v>
      </c>
      <c r="H17" s="106">
        <v>36738</v>
      </c>
      <c r="I17" s="124">
        <v>9960</v>
      </c>
      <c r="J17" s="106">
        <v>4449</v>
      </c>
      <c r="K17" s="124">
        <f>(C17+E17+G17+I17)</f>
        <v>37845</v>
      </c>
      <c r="L17" s="106">
        <f>(D17+F17+H17+J17)</f>
        <v>58778</v>
      </c>
      <c r="M17" s="123">
        <v>155.31</v>
      </c>
    </row>
    <row r="18" spans="1:13" ht="15">
      <c r="A18" s="104">
        <v>634</v>
      </c>
      <c r="B18" s="56" t="s">
        <v>43</v>
      </c>
      <c r="C18" s="124"/>
      <c r="D18" s="106"/>
      <c r="E18" s="124"/>
      <c r="F18" s="125"/>
      <c r="G18" s="124"/>
      <c r="H18" s="106"/>
      <c r="I18" s="124"/>
      <c r="J18" s="106"/>
      <c r="K18" s="124"/>
      <c r="L18" s="106"/>
      <c r="M18" s="123"/>
    </row>
    <row r="19" spans="1:13" ht="15">
      <c r="A19" s="110">
        <v>635</v>
      </c>
      <c r="B19" s="111" t="s">
        <v>44</v>
      </c>
      <c r="C19" s="126">
        <v>1132</v>
      </c>
      <c r="D19" s="127">
        <v>412</v>
      </c>
      <c r="E19" s="126">
        <v>330</v>
      </c>
      <c r="F19" s="128">
        <v>2846</v>
      </c>
      <c r="G19" s="126">
        <v>11000</v>
      </c>
      <c r="H19" s="127">
        <v>13779</v>
      </c>
      <c r="I19" s="126">
        <v>2750</v>
      </c>
      <c r="J19" s="127">
        <v>2616</v>
      </c>
      <c r="K19" s="126">
        <f>(C19+E19+G19+I19)</f>
        <v>15212</v>
      </c>
      <c r="L19" s="127">
        <f>(D19+F19+H19+J19)</f>
        <v>19653</v>
      </c>
      <c r="M19" s="123">
        <v>129.19</v>
      </c>
    </row>
    <row r="20" spans="1:13" ht="15">
      <c r="A20" s="129">
        <v>636</v>
      </c>
      <c r="B20" s="62" t="s">
        <v>45</v>
      </c>
      <c r="C20" s="126"/>
      <c r="D20" s="130">
        <v>232</v>
      </c>
      <c r="E20" s="126">
        <v>200</v>
      </c>
      <c r="F20" s="127"/>
      <c r="G20" s="126"/>
      <c r="H20" s="130"/>
      <c r="I20" s="126">
        <v>300</v>
      </c>
      <c r="J20" s="130">
        <v>282</v>
      </c>
      <c r="K20" s="126">
        <v>500</v>
      </c>
      <c r="L20" s="130">
        <f>(D20+J20)</f>
        <v>514</v>
      </c>
      <c r="M20" s="123">
        <v>102.8</v>
      </c>
    </row>
    <row r="21" spans="1:13" ht="15">
      <c r="A21" s="131">
        <v>637</v>
      </c>
      <c r="B21" s="132" t="s">
        <v>46</v>
      </c>
      <c r="C21" s="124">
        <v>9870</v>
      </c>
      <c r="D21" s="128">
        <v>16007</v>
      </c>
      <c r="E21" s="124">
        <v>21250</v>
      </c>
      <c r="F21" s="128">
        <v>21042</v>
      </c>
      <c r="G21" s="124">
        <v>26273</v>
      </c>
      <c r="H21" s="128">
        <v>25039</v>
      </c>
      <c r="I21" s="124">
        <v>29454</v>
      </c>
      <c r="J21" s="128">
        <v>36782</v>
      </c>
      <c r="K21" s="124">
        <f>(C21+E21+G21+I21)</f>
        <v>86847</v>
      </c>
      <c r="L21" s="128">
        <f>(D21+F21+H21+J21)</f>
        <v>98870</v>
      </c>
      <c r="M21" s="123">
        <v>113.84</v>
      </c>
    </row>
    <row r="22" spans="1:13" ht="15.75">
      <c r="A22" s="104">
        <v>630</v>
      </c>
      <c r="B22" s="56" t="s">
        <v>47</v>
      </c>
      <c r="C22" s="133">
        <v>93630</v>
      </c>
      <c r="D22" s="98">
        <v>97674</v>
      </c>
      <c r="E22" s="133">
        <v>74671</v>
      </c>
      <c r="F22" s="98">
        <f>SUM(F13:F21)</f>
        <v>73054</v>
      </c>
      <c r="G22" s="134">
        <v>119573</v>
      </c>
      <c r="H22" s="135">
        <v>137276</v>
      </c>
      <c r="I22" s="133">
        <v>125814</v>
      </c>
      <c r="J22" s="98">
        <v>122259</v>
      </c>
      <c r="K22" s="133">
        <f>(C22+E22+G22+I22)</f>
        <v>413688</v>
      </c>
      <c r="L22" s="98">
        <f>(D22+F22+H22+J22)</f>
        <v>430263</v>
      </c>
      <c r="M22" s="107">
        <v>104.01</v>
      </c>
    </row>
    <row r="23" spans="1:13" ht="16.5" thickBot="1">
      <c r="A23" s="110">
        <v>640</v>
      </c>
      <c r="B23" s="111" t="s">
        <v>48</v>
      </c>
      <c r="C23" s="134"/>
      <c r="D23" s="135">
        <v>3887</v>
      </c>
      <c r="E23" s="134">
        <v>1000</v>
      </c>
      <c r="F23" s="135">
        <v>2105</v>
      </c>
      <c r="G23" s="134">
        <v>1500</v>
      </c>
      <c r="H23" s="136">
        <v>4606</v>
      </c>
      <c r="I23" s="134"/>
      <c r="J23" s="135">
        <v>2938</v>
      </c>
      <c r="K23" s="134">
        <v>2500</v>
      </c>
      <c r="L23" s="135">
        <f>(D23+F23+H23+J23)</f>
        <v>13536</v>
      </c>
      <c r="M23" s="137">
        <v>541.44</v>
      </c>
    </row>
    <row r="24" spans="1:13" ht="16.5" thickBot="1">
      <c r="A24" s="138">
        <v>6</v>
      </c>
      <c r="B24" s="139" t="s">
        <v>49</v>
      </c>
      <c r="C24" s="140">
        <v>483662</v>
      </c>
      <c r="D24" s="141">
        <f>(D9+D10+D22+D23)</f>
        <v>498393</v>
      </c>
      <c r="E24" s="140">
        <f>(E9+E10+E22+E23)</f>
        <v>387551</v>
      </c>
      <c r="F24" s="141">
        <f>(F9+F10+F22+F23)</f>
        <v>367047</v>
      </c>
      <c r="G24" s="140">
        <f>(G9+G10+G22+G23)</f>
        <v>621938</v>
      </c>
      <c r="H24" s="141">
        <f>(H9+H10+H22+H23)</f>
        <v>634754</v>
      </c>
      <c r="I24" s="140">
        <f>(I9+I10+I22)</f>
        <v>623927</v>
      </c>
      <c r="J24" s="141">
        <f>(J9+J10+J22+J23)</f>
        <v>637861</v>
      </c>
      <c r="K24" s="140">
        <f>(K9+K10+K22+K23)</f>
        <v>2117078</v>
      </c>
      <c r="L24" s="141">
        <f>(D24+F24+H24+J24)</f>
        <v>2138055</v>
      </c>
      <c r="M24" s="142">
        <v>100.99</v>
      </c>
    </row>
    <row r="25" spans="1:13" ht="16.5" thickBot="1">
      <c r="A25" s="143"/>
      <c r="B25" s="144" t="s">
        <v>50</v>
      </c>
      <c r="C25" s="145"/>
      <c r="D25" s="146">
        <v>705</v>
      </c>
      <c r="E25" s="145"/>
      <c r="F25" s="146">
        <v>32490</v>
      </c>
      <c r="G25" s="145"/>
      <c r="H25" s="146"/>
      <c r="I25" s="145"/>
      <c r="J25" s="146"/>
      <c r="K25" s="147"/>
      <c r="L25" s="146">
        <f>(D25+F25)</f>
        <v>33195</v>
      </c>
      <c r="M25" s="148"/>
    </row>
  </sheetData>
  <mergeCells count="8">
    <mergeCell ref="A2:L2"/>
    <mergeCell ref="A5:A8"/>
    <mergeCell ref="B5:B8"/>
    <mergeCell ref="C5:D5"/>
    <mergeCell ref="E5:F5"/>
    <mergeCell ref="G5:H5"/>
    <mergeCell ref="I5:J5"/>
    <mergeCell ref="K5:L5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C1">
      <selection activeCell="E11" sqref="E11"/>
    </sheetView>
  </sheetViews>
  <sheetFormatPr defaultColWidth="9.140625" defaultRowHeight="12.75"/>
  <cols>
    <col min="1" max="1" width="11.28125" style="0" customWidth="1"/>
    <col min="2" max="2" width="36.140625" style="0" customWidth="1"/>
    <col min="3" max="3" width="20.28125" style="0" customWidth="1"/>
    <col min="4" max="4" width="18.57421875" style="0" customWidth="1"/>
    <col min="5" max="5" width="18.421875" style="0" customWidth="1"/>
    <col min="6" max="6" width="18.28125" style="0" customWidth="1"/>
    <col min="7" max="7" width="18.8515625" style="0" customWidth="1"/>
  </cols>
  <sheetData>
    <row r="1" spans="1:7" ht="12.75">
      <c r="A1" s="39"/>
      <c r="G1" s="39" t="s">
        <v>175</v>
      </c>
    </row>
    <row r="2" spans="1:6" ht="18">
      <c r="A2" s="435" t="s">
        <v>66</v>
      </c>
      <c r="B2" s="435"/>
      <c r="C2" s="435"/>
      <c r="D2" s="435"/>
      <c r="E2" s="435"/>
      <c r="F2" s="435"/>
    </row>
    <row r="3" spans="3:7" ht="15.75" thickBot="1">
      <c r="C3" s="150"/>
      <c r="F3" s="38"/>
      <c r="G3" s="39" t="s">
        <v>2</v>
      </c>
    </row>
    <row r="4" spans="1:7" ht="15">
      <c r="A4" s="436" t="s">
        <v>28</v>
      </c>
      <c r="B4" s="439" t="s">
        <v>29</v>
      </c>
      <c r="C4" s="151" t="s">
        <v>52</v>
      </c>
      <c r="D4" s="152" t="s">
        <v>53</v>
      </c>
      <c r="E4" s="152" t="s">
        <v>54</v>
      </c>
      <c r="F4" s="152" t="s">
        <v>55</v>
      </c>
      <c r="G4" s="152" t="s">
        <v>56</v>
      </c>
    </row>
    <row r="5" spans="1:7" ht="12.75">
      <c r="A5" s="437"/>
      <c r="B5" s="440"/>
      <c r="C5" s="153"/>
      <c r="D5" s="154"/>
      <c r="E5" s="154"/>
      <c r="F5" s="154"/>
      <c r="G5" s="154"/>
    </row>
    <row r="6" spans="1:7" ht="12.75">
      <c r="A6" s="437"/>
      <c r="B6" s="440"/>
      <c r="C6" s="155" t="s">
        <v>57</v>
      </c>
      <c r="D6" s="86" t="s">
        <v>57</v>
      </c>
      <c r="E6" s="86" t="s">
        <v>57</v>
      </c>
      <c r="F6" s="86" t="s">
        <v>58</v>
      </c>
      <c r="G6" s="86" t="s">
        <v>58</v>
      </c>
    </row>
    <row r="7" spans="1:7" ht="12.75">
      <c r="A7" s="438"/>
      <c r="B7" s="441"/>
      <c r="C7" s="92" t="s">
        <v>67</v>
      </c>
      <c r="D7" s="92" t="s">
        <v>67</v>
      </c>
      <c r="E7" s="92" t="s">
        <v>67</v>
      </c>
      <c r="F7" s="92" t="s">
        <v>67</v>
      </c>
      <c r="G7" s="92" t="s">
        <v>67</v>
      </c>
    </row>
    <row r="8" spans="1:7" ht="17.25" customHeight="1">
      <c r="A8" s="156">
        <v>610</v>
      </c>
      <c r="B8" s="157" t="s">
        <v>59</v>
      </c>
      <c r="C8" s="158">
        <v>39499</v>
      </c>
      <c r="D8" s="158">
        <v>19039</v>
      </c>
      <c r="E8" s="158">
        <v>51568</v>
      </c>
      <c r="F8" s="158">
        <v>80706</v>
      </c>
      <c r="G8" s="159">
        <f>SUM(C8:F8)</f>
        <v>190812</v>
      </c>
    </row>
    <row r="9" spans="1:7" ht="17.25" customHeight="1" thickBot="1">
      <c r="A9" s="99">
        <v>620</v>
      </c>
      <c r="B9" s="87" t="s">
        <v>35</v>
      </c>
      <c r="C9" s="160">
        <v>13015</v>
      </c>
      <c r="D9" s="160">
        <v>6156</v>
      </c>
      <c r="E9" s="160">
        <v>17821</v>
      </c>
      <c r="F9" s="160">
        <v>26343</v>
      </c>
      <c r="G9" s="161">
        <f>SUM(C9:F9)</f>
        <v>63335</v>
      </c>
    </row>
    <row r="10" spans="1:7" ht="17.25" customHeight="1">
      <c r="A10" s="104">
        <v>631</v>
      </c>
      <c r="B10" s="162" t="s">
        <v>60</v>
      </c>
      <c r="C10" s="163"/>
      <c r="D10" s="163"/>
      <c r="E10" s="163"/>
      <c r="F10" s="163"/>
      <c r="G10" s="164"/>
    </row>
    <row r="11" spans="1:7" ht="17.25" customHeight="1">
      <c r="A11" s="131">
        <v>632</v>
      </c>
      <c r="B11" s="165" t="s">
        <v>61</v>
      </c>
      <c r="C11" s="166">
        <v>2036</v>
      </c>
      <c r="D11" s="167"/>
      <c r="E11" s="238">
        <v>7113</v>
      </c>
      <c r="F11" s="166">
        <v>270</v>
      </c>
      <c r="G11" s="159">
        <f>SUM(C11:F11)</f>
        <v>9419</v>
      </c>
    </row>
    <row r="12" spans="1:7" ht="17.25" customHeight="1">
      <c r="A12" s="110"/>
      <c r="B12" s="168" t="s">
        <v>38</v>
      </c>
      <c r="C12" s="169">
        <v>1700</v>
      </c>
      <c r="D12" s="169"/>
      <c r="E12" s="169">
        <v>6307</v>
      </c>
      <c r="F12" s="169"/>
      <c r="G12" s="170">
        <f>SUM(C12:F12)</f>
        <v>8007</v>
      </c>
    </row>
    <row r="13" spans="1:7" ht="17.25" customHeight="1">
      <c r="A13" s="115"/>
      <c r="B13" s="171" t="s">
        <v>62</v>
      </c>
      <c r="C13" s="172">
        <v>336</v>
      </c>
      <c r="D13" s="172"/>
      <c r="E13" s="172">
        <v>806</v>
      </c>
      <c r="F13" s="172">
        <v>270</v>
      </c>
      <c r="G13" s="173">
        <f>SUM(C13:F13)</f>
        <v>1412</v>
      </c>
    </row>
    <row r="14" spans="1:7" ht="17.25" customHeight="1">
      <c r="A14" s="115"/>
      <c r="B14" s="171" t="s">
        <v>63</v>
      </c>
      <c r="C14" s="172"/>
      <c r="D14" s="172"/>
      <c r="E14" s="172"/>
      <c r="F14" s="172"/>
      <c r="G14" s="174"/>
    </row>
    <row r="15" spans="1:7" ht="17.25" customHeight="1">
      <c r="A15" s="175"/>
      <c r="B15" s="176" t="s">
        <v>64</v>
      </c>
      <c r="C15" s="177"/>
      <c r="D15" s="177"/>
      <c r="E15" s="177"/>
      <c r="F15" s="177"/>
      <c r="G15" s="178"/>
    </row>
    <row r="16" spans="1:7" ht="17.25" customHeight="1">
      <c r="A16" s="131">
        <v>633</v>
      </c>
      <c r="B16" s="165" t="s">
        <v>42</v>
      </c>
      <c r="C16" s="167">
        <v>6287</v>
      </c>
      <c r="D16" s="167"/>
      <c r="E16" s="167">
        <v>1846</v>
      </c>
      <c r="F16" s="167"/>
      <c r="G16" s="366">
        <f>SUM(C16:F16)</f>
        <v>8133</v>
      </c>
    </row>
    <row r="17" spans="1:7" ht="17.25" customHeight="1">
      <c r="A17" s="131">
        <v>634</v>
      </c>
      <c r="B17" s="165" t="s">
        <v>43</v>
      </c>
      <c r="C17" s="167"/>
      <c r="D17" s="167"/>
      <c r="E17" s="167"/>
      <c r="F17" s="167"/>
      <c r="G17" s="179"/>
    </row>
    <row r="18" spans="1:7" ht="17.25" customHeight="1">
      <c r="A18" s="129">
        <v>635</v>
      </c>
      <c r="B18" s="180" t="s">
        <v>44</v>
      </c>
      <c r="C18" s="167">
        <v>212</v>
      </c>
      <c r="D18" s="167"/>
      <c r="E18" s="167"/>
      <c r="F18" s="167"/>
      <c r="G18" s="366">
        <v>212</v>
      </c>
    </row>
    <row r="19" spans="1:7" ht="17.25" customHeight="1">
      <c r="A19" s="129">
        <v>636</v>
      </c>
      <c r="B19" s="180" t="s">
        <v>45</v>
      </c>
      <c r="C19" s="167"/>
      <c r="D19" s="167"/>
      <c r="E19" s="167"/>
      <c r="F19" s="167"/>
      <c r="G19" s="179"/>
    </row>
    <row r="20" spans="1:7" ht="17.25" customHeight="1">
      <c r="A20" s="131">
        <v>637</v>
      </c>
      <c r="B20" s="165" t="s">
        <v>46</v>
      </c>
      <c r="C20" s="167">
        <v>2230</v>
      </c>
      <c r="D20" s="167">
        <v>141</v>
      </c>
      <c r="E20" s="167">
        <v>1035</v>
      </c>
      <c r="F20" s="167">
        <v>928</v>
      </c>
      <c r="G20" s="159">
        <f>SUM(C20:F20)</f>
        <v>4334</v>
      </c>
    </row>
    <row r="21" spans="1:7" ht="17.25" customHeight="1">
      <c r="A21" s="131">
        <v>630</v>
      </c>
      <c r="B21" s="165" t="s">
        <v>47</v>
      </c>
      <c r="C21" s="158">
        <f>SUM(C12:C20)</f>
        <v>10765</v>
      </c>
      <c r="D21" s="133">
        <v>141</v>
      </c>
      <c r="E21" s="133">
        <f>SUM(E12:E20)</f>
        <v>9994</v>
      </c>
      <c r="F21" s="158">
        <f>SUM(F13:F20)</f>
        <v>1198</v>
      </c>
      <c r="G21" s="159">
        <f>SUM(C21:F21)</f>
        <v>22098</v>
      </c>
    </row>
    <row r="22" spans="1:7" ht="17.25" customHeight="1" thickBot="1">
      <c r="A22" s="129">
        <v>640</v>
      </c>
      <c r="B22" s="180" t="s">
        <v>48</v>
      </c>
      <c r="C22" s="181">
        <v>252</v>
      </c>
      <c r="D22" s="181">
        <v>55</v>
      </c>
      <c r="E22" s="181">
        <v>161</v>
      </c>
      <c r="F22" s="181">
        <v>138</v>
      </c>
      <c r="G22" s="182">
        <f>SUM(C22:F22)</f>
        <v>606</v>
      </c>
    </row>
    <row r="23" spans="1:7" ht="19.5" customHeight="1" thickBot="1">
      <c r="A23" s="183">
        <v>6</v>
      </c>
      <c r="B23" s="184" t="s">
        <v>49</v>
      </c>
      <c r="C23" s="185">
        <f>(C8+C9++C21+C22)</f>
        <v>63531</v>
      </c>
      <c r="D23" s="185">
        <f>(D8+D9+D21+D22)</f>
        <v>25391</v>
      </c>
      <c r="E23" s="185">
        <f>(E8+E9+E21+E22)</f>
        <v>79544</v>
      </c>
      <c r="F23" s="185">
        <f>(F8+F9+F21+F22)</f>
        <v>108385</v>
      </c>
      <c r="G23" s="186">
        <f>SUM(C23:F23)</f>
        <v>276851</v>
      </c>
    </row>
    <row r="24" spans="1:7" ht="17.25" customHeight="1" thickBot="1">
      <c r="A24" s="187"/>
      <c r="B24" s="188" t="s">
        <v>65</v>
      </c>
      <c r="C24" s="140">
        <v>20789</v>
      </c>
      <c r="D24" s="189">
        <v>8660</v>
      </c>
      <c r="E24" s="189">
        <v>26203</v>
      </c>
      <c r="F24" s="190">
        <v>28368</v>
      </c>
      <c r="G24" s="191">
        <f>SUM(C24:F24)</f>
        <v>84020</v>
      </c>
    </row>
    <row r="26" ht="12.75">
      <c r="G26" s="227"/>
    </row>
  </sheetData>
  <mergeCells count="3">
    <mergeCell ref="A2:F2"/>
    <mergeCell ref="A4:A7"/>
    <mergeCell ref="B4:B7"/>
  </mergeCells>
  <printOptions/>
  <pageMargins left="0.75" right="0.75" top="1" bottom="1" header="0.4921259845" footer="0.492125984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16" sqref="D16"/>
    </sheetView>
  </sheetViews>
  <sheetFormatPr defaultColWidth="9.140625" defaultRowHeight="12.75"/>
  <cols>
    <col min="2" max="2" width="33.28125" style="0" customWidth="1"/>
    <col min="3" max="4" width="18.57421875" style="0" customWidth="1"/>
    <col min="5" max="5" width="18.140625" style="0" customWidth="1"/>
    <col min="6" max="6" width="18.00390625" style="0" customWidth="1"/>
  </cols>
  <sheetData>
    <row r="1" spans="1:6" ht="12.75">
      <c r="A1" s="39"/>
      <c r="F1" s="39" t="s">
        <v>176</v>
      </c>
    </row>
    <row r="2" spans="1:6" ht="15" customHeight="1">
      <c r="A2" s="426" t="s">
        <v>177</v>
      </c>
      <c r="B2" s="426"/>
      <c r="C2" s="426"/>
      <c r="D2" s="426"/>
      <c r="E2" s="426"/>
      <c r="F2" s="426"/>
    </row>
    <row r="3" spans="1:6" ht="15.75">
      <c r="A3" s="426"/>
      <c r="B3" s="426"/>
      <c r="C3" s="426"/>
      <c r="D3" s="426"/>
      <c r="E3" s="426"/>
      <c r="F3" s="426"/>
    </row>
    <row r="4" ht="13.5" thickBot="1">
      <c r="F4" s="39" t="s">
        <v>2</v>
      </c>
    </row>
    <row r="5" spans="1:6" ht="15">
      <c r="A5" s="436" t="s">
        <v>28</v>
      </c>
      <c r="B5" s="442" t="s">
        <v>29</v>
      </c>
      <c r="C5" s="151" t="s">
        <v>68</v>
      </c>
      <c r="D5" s="151" t="s">
        <v>69</v>
      </c>
      <c r="E5" s="151" t="s">
        <v>70</v>
      </c>
      <c r="F5" s="151" t="s">
        <v>56</v>
      </c>
    </row>
    <row r="6" spans="1:6" ht="15">
      <c r="A6" s="437"/>
      <c r="B6" s="443"/>
      <c r="C6" s="192"/>
      <c r="D6" s="192"/>
      <c r="E6" s="193"/>
      <c r="F6" s="192"/>
    </row>
    <row r="7" spans="1:6" ht="15">
      <c r="A7" s="437"/>
      <c r="B7" s="443"/>
      <c r="C7" s="194" t="s">
        <v>57</v>
      </c>
      <c r="D7" s="194" t="s">
        <v>57</v>
      </c>
      <c r="E7" s="194" t="s">
        <v>58</v>
      </c>
      <c r="F7" s="194" t="s">
        <v>57</v>
      </c>
    </row>
    <row r="8" spans="1:6" ht="15">
      <c r="A8" s="438"/>
      <c r="B8" s="444"/>
      <c r="C8" s="195" t="s">
        <v>67</v>
      </c>
      <c r="D8" s="195" t="s">
        <v>67</v>
      </c>
      <c r="E8" s="195" t="s">
        <v>67</v>
      </c>
      <c r="F8" s="195" t="s">
        <v>67</v>
      </c>
    </row>
    <row r="9" spans="1:6" ht="15">
      <c r="A9" s="196">
        <v>610</v>
      </c>
      <c r="B9" s="197" t="s">
        <v>59</v>
      </c>
      <c r="C9" s="198">
        <v>29899</v>
      </c>
      <c r="D9" s="198">
        <v>24867</v>
      </c>
      <c r="E9" s="198">
        <v>33588</v>
      </c>
      <c r="F9" s="198">
        <f>SUM(C9:E9)</f>
        <v>88354</v>
      </c>
    </row>
    <row r="10" spans="1:6" ht="15.75" thickBot="1">
      <c r="A10" s="199">
        <v>620</v>
      </c>
      <c r="B10" s="200" t="s">
        <v>35</v>
      </c>
      <c r="C10" s="201">
        <v>10125</v>
      </c>
      <c r="D10" s="201">
        <v>8626</v>
      </c>
      <c r="E10" s="202">
        <v>11817</v>
      </c>
      <c r="F10" s="201">
        <f>SUM(C10:E10)</f>
        <v>30568</v>
      </c>
    </row>
    <row r="11" spans="1:6" ht="15">
      <c r="A11" s="203">
        <v>631</v>
      </c>
      <c r="B11" s="204" t="s">
        <v>60</v>
      </c>
      <c r="C11" s="205"/>
      <c r="D11" s="206"/>
      <c r="E11" s="206"/>
      <c r="F11" s="207"/>
    </row>
    <row r="12" spans="1:6" ht="14.25">
      <c r="A12" s="208">
        <v>632</v>
      </c>
      <c r="B12" s="209" t="s">
        <v>61</v>
      </c>
      <c r="C12" s="210"/>
      <c r="D12" s="210"/>
      <c r="E12" s="210">
        <v>4999</v>
      </c>
      <c r="F12" s="210">
        <v>4999</v>
      </c>
    </row>
    <row r="13" spans="1:6" ht="14.25">
      <c r="A13" s="211"/>
      <c r="B13" s="192" t="s">
        <v>38</v>
      </c>
      <c r="C13" s="212"/>
      <c r="D13" s="212"/>
      <c r="E13" s="212">
        <v>3472</v>
      </c>
      <c r="F13" s="212">
        <v>3472</v>
      </c>
    </row>
    <row r="14" spans="1:6" ht="14.25">
      <c r="A14" s="213"/>
      <c r="B14" s="214" t="s">
        <v>71</v>
      </c>
      <c r="C14" s="215"/>
      <c r="D14" s="215"/>
      <c r="E14" s="216">
        <v>1068</v>
      </c>
      <c r="F14" s="215">
        <v>1068</v>
      </c>
    </row>
    <row r="15" spans="1:6" ht="14.25">
      <c r="A15" s="213"/>
      <c r="B15" s="214" t="s">
        <v>72</v>
      </c>
      <c r="C15" s="215"/>
      <c r="D15" s="215"/>
      <c r="E15" s="215">
        <v>459</v>
      </c>
      <c r="F15" s="215">
        <v>459</v>
      </c>
    </row>
    <row r="16" spans="1:6" ht="14.25">
      <c r="A16" s="217"/>
      <c r="B16" s="218" t="s">
        <v>73</v>
      </c>
      <c r="C16" s="219"/>
      <c r="D16" s="219"/>
      <c r="E16" s="219"/>
      <c r="F16" s="219"/>
    </row>
    <row r="17" spans="1:6" ht="14.25">
      <c r="A17" s="208">
        <v>633</v>
      </c>
      <c r="B17" s="209" t="s">
        <v>42</v>
      </c>
      <c r="C17" s="220">
        <v>63</v>
      </c>
      <c r="D17" s="220"/>
      <c r="E17" s="220">
        <v>672</v>
      </c>
      <c r="F17" s="220">
        <f>SUM(C17:E17)</f>
        <v>735</v>
      </c>
    </row>
    <row r="18" spans="1:6" ht="14.25">
      <c r="A18" s="208">
        <v>634</v>
      </c>
      <c r="B18" s="209" t="s">
        <v>43</v>
      </c>
      <c r="C18" s="220"/>
      <c r="D18" s="220"/>
      <c r="E18" s="220"/>
      <c r="F18" s="220"/>
    </row>
    <row r="19" spans="1:6" ht="14.25">
      <c r="A19" s="221">
        <v>635</v>
      </c>
      <c r="B19" s="222" t="s">
        <v>44</v>
      </c>
      <c r="C19" s="220">
        <v>212</v>
      </c>
      <c r="D19" s="220"/>
      <c r="E19" s="220">
        <v>368</v>
      </c>
      <c r="F19" s="220">
        <f>SUM(C19:E19)</f>
        <v>580</v>
      </c>
    </row>
    <row r="20" spans="1:6" ht="14.25">
      <c r="A20" s="221">
        <v>636</v>
      </c>
      <c r="B20" s="222" t="s">
        <v>45</v>
      </c>
      <c r="C20" s="220"/>
      <c r="D20" s="220"/>
      <c r="E20" s="220"/>
      <c r="F20" s="220"/>
    </row>
    <row r="21" spans="1:6" ht="14.25">
      <c r="A21" s="208">
        <v>637</v>
      </c>
      <c r="B21" s="209" t="s">
        <v>74</v>
      </c>
      <c r="C21" s="220">
        <v>130</v>
      </c>
      <c r="D21" s="220">
        <v>205</v>
      </c>
      <c r="E21" s="220">
        <v>1130</v>
      </c>
      <c r="F21" s="220">
        <f>SUM(C21:E21)</f>
        <v>1465</v>
      </c>
    </row>
    <row r="22" spans="1:6" ht="15">
      <c r="A22" s="208">
        <v>630</v>
      </c>
      <c r="B22" s="209" t="s">
        <v>75</v>
      </c>
      <c r="C22" s="198">
        <f>SUM(C17:C21)</f>
        <v>405</v>
      </c>
      <c r="D22" s="198">
        <v>205</v>
      </c>
      <c r="E22" s="198">
        <f>SUM(E13:E21)</f>
        <v>7169</v>
      </c>
      <c r="F22" s="198">
        <f>SUM(C22:E22)</f>
        <v>7779</v>
      </c>
    </row>
    <row r="23" spans="1:6" ht="15.75" thickBot="1">
      <c r="A23" s="221">
        <v>640</v>
      </c>
      <c r="B23" s="222" t="s">
        <v>48</v>
      </c>
      <c r="C23" s="223">
        <v>114</v>
      </c>
      <c r="D23" s="223">
        <v>145</v>
      </c>
      <c r="E23" s="223">
        <v>287</v>
      </c>
      <c r="F23" s="223">
        <f>SUM(C23:E23)</f>
        <v>546</v>
      </c>
    </row>
    <row r="24" spans="1:6" ht="19.5" customHeight="1" thickBot="1">
      <c r="A24" s="224">
        <v>6</v>
      </c>
      <c r="B24" s="225" t="s">
        <v>49</v>
      </c>
      <c r="C24" s="189">
        <f>(C9+C10+C22+C23)</f>
        <v>40543</v>
      </c>
      <c r="D24" s="189">
        <f>(D9+D10+D22+D23)</f>
        <v>33843</v>
      </c>
      <c r="E24" s="189">
        <f>(E9+E10+E22+E23)</f>
        <v>52861</v>
      </c>
      <c r="F24" s="226">
        <f>(F9+F10+F22+F23)</f>
        <v>127247</v>
      </c>
    </row>
    <row r="25" spans="5:6" ht="12.75">
      <c r="E25" s="227"/>
      <c r="F25" s="227"/>
    </row>
  </sheetData>
  <mergeCells count="4">
    <mergeCell ref="A2:F2"/>
    <mergeCell ref="A3:F3"/>
    <mergeCell ref="A5:A8"/>
    <mergeCell ref="B5:B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1" sqref="G1"/>
    </sheetView>
  </sheetViews>
  <sheetFormatPr defaultColWidth="9.140625" defaultRowHeight="12.75"/>
  <cols>
    <col min="1" max="1" width="10.28125" style="0" customWidth="1"/>
    <col min="2" max="2" width="27.57421875" style="0" customWidth="1"/>
    <col min="3" max="3" width="13.421875" style="0" customWidth="1"/>
    <col min="4" max="4" width="12.421875" style="0" customWidth="1"/>
    <col min="5" max="5" width="12.140625" style="0" customWidth="1"/>
    <col min="6" max="6" width="11.28125" style="0" customWidth="1"/>
    <col min="7" max="7" width="10.421875" style="0" customWidth="1"/>
  </cols>
  <sheetData>
    <row r="1" ht="12.75">
      <c r="G1" s="38" t="s">
        <v>169</v>
      </c>
    </row>
    <row r="2" spans="1:6" ht="15">
      <c r="A2" s="445" t="s">
        <v>92</v>
      </c>
      <c r="B2" s="445"/>
      <c r="C2" s="445"/>
      <c r="D2" s="445"/>
      <c r="E2" s="445"/>
      <c r="F2" s="445"/>
    </row>
    <row r="3" spans="1:6" ht="15.75">
      <c r="A3" s="149"/>
      <c r="B3" s="149"/>
      <c r="C3" s="149"/>
      <c r="D3" s="149"/>
      <c r="E3" s="149"/>
      <c r="F3" s="149"/>
    </row>
    <row r="4" ht="12.75">
      <c r="A4" s="240"/>
    </row>
    <row r="5" ht="13.5" thickBot="1">
      <c r="G5" s="38" t="s">
        <v>2</v>
      </c>
    </row>
    <row r="6" spans="1:7" ht="12.75">
      <c r="A6" s="427"/>
      <c r="B6" s="430"/>
      <c r="C6" s="446" t="s">
        <v>93</v>
      </c>
      <c r="D6" s="447"/>
      <c r="E6" s="241" t="s">
        <v>77</v>
      </c>
      <c r="F6" s="241" t="s">
        <v>32</v>
      </c>
      <c r="G6" s="82" t="s">
        <v>30</v>
      </c>
    </row>
    <row r="7" spans="1:7" ht="13.5" thickBot="1">
      <c r="A7" s="428"/>
      <c r="B7" s="431"/>
      <c r="C7" s="242" t="s">
        <v>78</v>
      </c>
      <c r="D7" s="242" t="s">
        <v>79</v>
      </c>
      <c r="E7" s="86" t="s">
        <v>80</v>
      </c>
      <c r="F7" s="86">
        <v>2011</v>
      </c>
      <c r="G7" s="243" t="s">
        <v>31</v>
      </c>
    </row>
    <row r="8" spans="1:7" ht="12.75">
      <c r="A8" s="244">
        <v>610</v>
      </c>
      <c r="B8" s="245" t="s">
        <v>81</v>
      </c>
      <c r="C8" s="246">
        <v>667480</v>
      </c>
      <c r="D8" s="246">
        <v>114477</v>
      </c>
      <c r="E8" s="246">
        <f>SUM(C8:D8)</f>
        <v>781957</v>
      </c>
      <c r="F8" s="246">
        <v>819000</v>
      </c>
      <c r="G8" s="247">
        <v>95.48</v>
      </c>
    </row>
    <row r="9" spans="1:7" ht="13.5" thickBot="1">
      <c r="A9" s="248">
        <v>620</v>
      </c>
      <c r="B9" s="249" t="s">
        <v>82</v>
      </c>
      <c r="C9" s="250">
        <v>227645</v>
      </c>
      <c r="D9" s="250">
        <v>39123</v>
      </c>
      <c r="E9" s="250">
        <f>SUM(C9:D9)</f>
        <v>266768</v>
      </c>
      <c r="F9" s="250">
        <v>286650</v>
      </c>
      <c r="G9" s="251">
        <v>93.06</v>
      </c>
    </row>
    <row r="10" spans="1:7" ht="12.75">
      <c r="A10" s="252">
        <v>631</v>
      </c>
      <c r="B10" s="253" t="s">
        <v>83</v>
      </c>
      <c r="C10" s="254">
        <v>118</v>
      </c>
      <c r="D10" s="254"/>
      <c r="E10" s="254">
        <v>118</v>
      </c>
      <c r="F10" s="254">
        <v>20</v>
      </c>
      <c r="G10" s="255">
        <v>590</v>
      </c>
    </row>
    <row r="11" spans="1:7" ht="12.75">
      <c r="A11" s="256">
        <v>632</v>
      </c>
      <c r="B11" s="257" t="s">
        <v>84</v>
      </c>
      <c r="C11" s="258">
        <v>168805</v>
      </c>
      <c r="D11" s="258"/>
      <c r="E11" s="258">
        <v>168805</v>
      </c>
      <c r="F11" s="258">
        <v>190500</v>
      </c>
      <c r="G11" s="259">
        <v>88.61</v>
      </c>
    </row>
    <row r="12" spans="1:7" ht="12.75">
      <c r="A12" s="256">
        <v>633</v>
      </c>
      <c r="B12" s="257" t="s">
        <v>85</v>
      </c>
      <c r="C12" s="258">
        <v>92848</v>
      </c>
      <c r="D12" s="258"/>
      <c r="E12" s="258">
        <v>92848</v>
      </c>
      <c r="F12" s="258">
        <v>54300</v>
      </c>
      <c r="G12" s="259">
        <v>170.99</v>
      </c>
    </row>
    <row r="13" spans="1:7" ht="12.75">
      <c r="A13" s="256">
        <v>634</v>
      </c>
      <c r="B13" s="257" t="s">
        <v>86</v>
      </c>
      <c r="C13" s="258">
        <v>24</v>
      </c>
      <c r="D13" s="258"/>
      <c r="E13" s="258">
        <v>24</v>
      </c>
      <c r="F13" s="258">
        <v>70</v>
      </c>
      <c r="G13" s="259">
        <v>34.29</v>
      </c>
    </row>
    <row r="14" spans="1:7" ht="12.75">
      <c r="A14" s="256">
        <v>635</v>
      </c>
      <c r="B14" s="257" t="s">
        <v>87</v>
      </c>
      <c r="C14" s="258">
        <v>14019</v>
      </c>
      <c r="D14" s="258"/>
      <c r="E14" s="258">
        <v>14019</v>
      </c>
      <c r="F14" s="258">
        <v>47000</v>
      </c>
      <c r="G14" s="259">
        <v>29.82</v>
      </c>
    </row>
    <row r="15" spans="1:7" ht="13.5" thickBot="1">
      <c r="A15" s="260">
        <v>637</v>
      </c>
      <c r="B15" s="261" t="s">
        <v>88</v>
      </c>
      <c r="C15" s="258">
        <v>45372</v>
      </c>
      <c r="D15" s="258"/>
      <c r="E15" s="258">
        <v>45372</v>
      </c>
      <c r="F15" s="258">
        <v>60921</v>
      </c>
      <c r="G15" s="259">
        <v>74.48</v>
      </c>
    </row>
    <row r="16" spans="1:7" ht="13.5" thickBot="1">
      <c r="A16" s="262">
        <v>630</v>
      </c>
      <c r="B16" s="263" t="s">
        <v>89</v>
      </c>
      <c r="C16" s="264">
        <f>SUM(C10:C15)</f>
        <v>321186</v>
      </c>
      <c r="D16" s="264">
        <v>0</v>
      </c>
      <c r="E16" s="264">
        <f>SUM(E10:E15)</f>
        <v>321186</v>
      </c>
      <c r="F16" s="264">
        <f>SUM(F10:F15)</f>
        <v>352811</v>
      </c>
      <c r="G16" s="265">
        <v>91.04</v>
      </c>
    </row>
    <row r="17" spans="1:7" ht="15.75" customHeight="1" thickBot="1">
      <c r="A17" s="262">
        <v>640</v>
      </c>
      <c r="B17" s="263" t="s">
        <v>90</v>
      </c>
      <c r="C17" s="264">
        <v>1515</v>
      </c>
      <c r="D17" s="264">
        <v>464</v>
      </c>
      <c r="E17" s="264">
        <f>SUM(C17:D17)</f>
        <v>1979</v>
      </c>
      <c r="F17" s="264">
        <v>9000</v>
      </c>
      <c r="G17" s="265">
        <v>21.99</v>
      </c>
    </row>
    <row r="18" spans="1:7" ht="16.5" thickBot="1">
      <c r="A18" s="224">
        <v>600</v>
      </c>
      <c r="B18" s="225" t="s">
        <v>91</v>
      </c>
      <c r="C18" s="189">
        <f>(C8+C9+C16+C17)</f>
        <v>1217826</v>
      </c>
      <c r="D18" s="189">
        <f>SUM(D8:D17)</f>
        <v>154064</v>
      </c>
      <c r="E18" s="189">
        <f>(E8+E9+E16+E17)</f>
        <v>1371890</v>
      </c>
      <c r="F18" s="189">
        <f>(F8+F9+F16+F17)</f>
        <v>1467461</v>
      </c>
      <c r="G18" s="16">
        <v>93.49</v>
      </c>
    </row>
    <row r="20" spans="1:3" ht="12.75">
      <c r="A20" s="267"/>
      <c r="B20" s="20"/>
      <c r="C20" s="20"/>
    </row>
    <row r="21" spans="1:3" ht="12.75">
      <c r="A21" s="20"/>
      <c r="B21" s="20"/>
      <c r="C21" s="268"/>
    </row>
    <row r="22" spans="1:3" ht="12.75">
      <c r="A22" s="269"/>
      <c r="B22" s="269"/>
      <c r="C22" s="269"/>
    </row>
    <row r="23" spans="1:3" ht="13.5" customHeight="1">
      <c r="A23" s="270"/>
      <c r="B23" s="270"/>
      <c r="C23" s="270"/>
    </row>
    <row r="24" spans="1:3" ht="12.75">
      <c r="A24" s="271"/>
      <c r="B24" s="270"/>
      <c r="C24" s="270"/>
    </row>
    <row r="25" spans="1:3" ht="12.75">
      <c r="A25" s="271"/>
      <c r="B25" s="270"/>
      <c r="C25" s="272"/>
    </row>
    <row r="26" spans="1:3" ht="12.75">
      <c r="A26" s="271"/>
      <c r="B26" s="270"/>
      <c r="C26" s="272"/>
    </row>
    <row r="27" spans="1:3" ht="12.75">
      <c r="A27" s="271"/>
      <c r="B27" s="270"/>
      <c r="C27" s="272"/>
    </row>
    <row r="28" spans="1:3" ht="12.75">
      <c r="A28" s="271"/>
      <c r="B28" s="270"/>
      <c r="C28" s="272"/>
    </row>
    <row r="29" spans="1:3" ht="12.75">
      <c r="A29" s="271"/>
      <c r="B29" s="270"/>
      <c r="C29" s="272"/>
    </row>
    <row r="30" spans="1:3" ht="12.75">
      <c r="A30" s="269"/>
      <c r="B30" s="267"/>
      <c r="C30" s="273"/>
    </row>
  </sheetData>
  <mergeCells count="4">
    <mergeCell ref="A2:F2"/>
    <mergeCell ref="A6:A7"/>
    <mergeCell ref="B6:B7"/>
    <mergeCell ref="C6:D6"/>
  </mergeCells>
  <printOptions/>
  <pageMargins left="0.75" right="0.75" top="1" bottom="1" header="0.4921259845" footer="0.492125984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D19" sqref="D19"/>
    </sheetView>
  </sheetViews>
  <sheetFormatPr defaultColWidth="9.140625" defaultRowHeight="12.75"/>
  <cols>
    <col min="1" max="1" width="27.140625" style="0" customWidth="1"/>
    <col min="2" max="2" width="33.00390625" style="0" customWidth="1"/>
    <col min="3" max="3" width="15.140625" style="0" customWidth="1"/>
    <col min="4" max="4" width="19.140625" style="0" customWidth="1"/>
  </cols>
  <sheetData>
    <row r="1" spans="1:4" ht="12.75">
      <c r="A1" s="274"/>
      <c r="D1" s="39" t="s">
        <v>178</v>
      </c>
    </row>
    <row r="2" spans="1:4" ht="15.75">
      <c r="A2" s="426" t="s">
        <v>170</v>
      </c>
      <c r="B2" s="426"/>
      <c r="C2" s="426"/>
      <c r="D2" s="426"/>
    </row>
    <row r="3" ht="13.5" thickBot="1">
      <c r="D3" s="39" t="s">
        <v>2</v>
      </c>
    </row>
    <row r="4" spans="1:4" ht="12.75">
      <c r="A4" s="266" t="s">
        <v>94</v>
      </c>
      <c r="B4" s="241" t="s">
        <v>95</v>
      </c>
      <c r="C4" s="241" t="s">
        <v>96</v>
      </c>
      <c r="D4" s="276" t="s">
        <v>97</v>
      </c>
    </row>
    <row r="5" spans="1:4" ht="13.5" thickBot="1">
      <c r="A5" s="277" t="s">
        <v>98</v>
      </c>
      <c r="B5" s="278"/>
      <c r="C5" s="279"/>
      <c r="D5" s="280"/>
    </row>
    <row r="6" spans="1:4" ht="13.5" thickBot="1">
      <c r="A6" s="281" t="s">
        <v>4</v>
      </c>
      <c r="B6" s="282"/>
      <c r="C6" s="283">
        <v>15546.33</v>
      </c>
      <c r="D6" s="284"/>
    </row>
    <row r="7" spans="1:4" ht="12.75">
      <c r="A7" s="285"/>
      <c r="B7" s="285" t="s">
        <v>163</v>
      </c>
      <c r="C7" s="287">
        <v>242.42</v>
      </c>
      <c r="D7" s="288" t="s">
        <v>112</v>
      </c>
    </row>
    <row r="8" spans="1:4" ht="12.75">
      <c r="A8" s="285"/>
      <c r="B8" s="289" t="s">
        <v>113</v>
      </c>
      <c r="C8" s="290">
        <v>3963.85</v>
      </c>
      <c r="D8" s="291" t="s">
        <v>114</v>
      </c>
    </row>
    <row r="9" spans="1:4" ht="12.75">
      <c r="A9" s="292"/>
      <c r="B9" s="289" t="s">
        <v>115</v>
      </c>
      <c r="C9" s="290">
        <v>4710</v>
      </c>
      <c r="D9" s="291" t="s">
        <v>116</v>
      </c>
    </row>
    <row r="10" spans="1:4" ht="12.75">
      <c r="A10" s="285"/>
      <c r="B10" s="289" t="s">
        <v>117</v>
      </c>
      <c r="C10" s="290">
        <v>819.07</v>
      </c>
      <c r="D10" s="291" t="s">
        <v>118</v>
      </c>
    </row>
    <row r="11" spans="1:4" ht="12.75">
      <c r="A11" s="285"/>
      <c r="B11" s="289" t="s">
        <v>119</v>
      </c>
      <c r="C11" s="290">
        <v>1872</v>
      </c>
      <c r="D11" s="291" t="s">
        <v>118</v>
      </c>
    </row>
    <row r="12" spans="1:4" ht="12.75">
      <c r="A12" s="285"/>
      <c r="B12" s="289" t="s">
        <v>120</v>
      </c>
      <c r="C12" s="290">
        <v>282</v>
      </c>
      <c r="D12" s="291" t="s">
        <v>121</v>
      </c>
    </row>
    <row r="13" spans="1:4" ht="12.75">
      <c r="A13" s="285"/>
      <c r="B13" s="289" t="s">
        <v>122</v>
      </c>
      <c r="C13" s="290">
        <v>3266.16</v>
      </c>
      <c r="D13" s="291" t="s">
        <v>121</v>
      </c>
    </row>
    <row r="14" spans="1:4" ht="13.5" thickBot="1">
      <c r="A14" s="292"/>
      <c r="B14" s="289" t="s">
        <v>130</v>
      </c>
      <c r="C14" s="290">
        <v>390.83</v>
      </c>
      <c r="D14" s="291" t="s">
        <v>99</v>
      </c>
    </row>
    <row r="15" spans="1:4" ht="13.5" thickBot="1">
      <c r="A15" s="281" t="s">
        <v>5</v>
      </c>
      <c r="B15" s="294"/>
      <c r="C15" s="295">
        <v>7586.61</v>
      </c>
      <c r="D15" s="296"/>
    </row>
    <row r="16" spans="1:4" ht="12.75">
      <c r="A16" s="285"/>
      <c r="B16" s="286" t="s">
        <v>123</v>
      </c>
      <c r="C16" s="287">
        <v>1481.42</v>
      </c>
      <c r="D16" s="288" t="s">
        <v>124</v>
      </c>
    </row>
    <row r="17" spans="1:4" ht="12.75">
      <c r="A17" s="285"/>
      <c r="B17" s="289" t="s">
        <v>125</v>
      </c>
      <c r="C17" s="290">
        <v>174.36</v>
      </c>
      <c r="D17" s="291" t="s">
        <v>112</v>
      </c>
    </row>
    <row r="18" spans="1:4" ht="12.75">
      <c r="A18" s="285"/>
      <c r="B18" s="289" t="s">
        <v>126</v>
      </c>
      <c r="C18" s="290">
        <v>192</v>
      </c>
      <c r="D18" s="291" t="s">
        <v>118</v>
      </c>
    </row>
    <row r="19" spans="1:4" ht="12.75">
      <c r="A19" s="285"/>
      <c r="B19" s="289" t="s">
        <v>127</v>
      </c>
      <c r="C19" s="290">
        <v>960</v>
      </c>
      <c r="D19" s="291" t="s">
        <v>121</v>
      </c>
    </row>
    <row r="20" spans="1:4" ht="12.75">
      <c r="A20" s="285"/>
      <c r="B20" s="153" t="s">
        <v>128</v>
      </c>
      <c r="C20" s="290">
        <v>1020</v>
      </c>
      <c r="D20" s="291" t="s">
        <v>121</v>
      </c>
    </row>
    <row r="21" spans="1:4" ht="12.75">
      <c r="A21" s="285"/>
      <c r="B21" s="289" t="s">
        <v>129</v>
      </c>
      <c r="C21" s="290">
        <v>1980</v>
      </c>
      <c r="D21" s="291" t="s">
        <v>121</v>
      </c>
    </row>
    <row r="22" spans="1:4" ht="13.5" thickBot="1">
      <c r="A22" s="285"/>
      <c r="B22" s="289" t="s">
        <v>131</v>
      </c>
      <c r="C22" s="290">
        <v>1778.83</v>
      </c>
      <c r="D22" s="291" t="s">
        <v>99</v>
      </c>
    </row>
    <row r="23" spans="1:4" ht="13.5" thickBot="1">
      <c r="A23" s="281" t="s">
        <v>6</v>
      </c>
      <c r="B23" s="297"/>
      <c r="C23" s="283">
        <v>6072.51</v>
      </c>
      <c r="D23" s="298"/>
    </row>
    <row r="24" spans="1:4" ht="12.75">
      <c r="A24" s="299"/>
      <c r="B24" s="300" t="s">
        <v>132</v>
      </c>
      <c r="C24" s="301">
        <v>4803.13</v>
      </c>
      <c r="D24" s="302" t="s">
        <v>121</v>
      </c>
    </row>
    <row r="25" spans="1:4" ht="13.5" thickBot="1">
      <c r="A25" s="299"/>
      <c r="B25" s="289" t="s">
        <v>131</v>
      </c>
      <c r="C25" s="290">
        <v>1269.38</v>
      </c>
      <c r="D25" s="291" t="s">
        <v>99</v>
      </c>
    </row>
    <row r="26" spans="1:4" ht="13.5" thickBot="1">
      <c r="A26" s="281" t="s">
        <v>7</v>
      </c>
      <c r="B26" s="297"/>
      <c r="C26" s="283">
        <v>2416.03</v>
      </c>
      <c r="D26" s="298"/>
    </row>
    <row r="27" spans="1:4" ht="12.75">
      <c r="A27" s="303"/>
      <c r="B27" s="300" t="s">
        <v>133</v>
      </c>
      <c r="C27" s="301">
        <v>791.82</v>
      </c>
      <c r="D27" s="302" t="s">
        <v>116</v>
      </c>
    </row>
    <row r="28" spans="1:4" ht="13.5" thickBot="1">
      <c r="A28" s="299"/>
      <c r="B28" s="289" t="s">
        <v>131</v>
      </c>
      <c r="C28" s="290">
        <v>1624.21</v>
      </c>
      <c r="D28" s="291" t="s">
        <v>99</v>
      </c>
    </row>
    <row r="29" spans="1:4" ht="12.75">
      <c r="A29" s="304" t="s">
        <v>8</v>
      </c>
      <c r="B29" s="305"/>
      <c r="C29" s="306">
        <f>(C6+C15+C23+C26)</f>
        <v>31621.479999999996</v>
      </c>
      <c r="D29" s="307"/>
    </row>
    <row r="30" spans="1:4" ht="12.75">
      <c r="A30" s="308" t="s">
        <v>100</v>
      </c>
      <c r="B30" s="309" t="s">
        <v>134</v>
      </c>
      <c r="C30" s="321">
        <v>12378.92</v>
      </c>
      <c r="D30" s="322" t="s">
        <v>136</v>
      </c>
    </row>
    <row r="31" spans="1:4" ht="12.75">
      <c r="A31" s="367" t="s">
        <v>135</v>
      </c>
      <c r="B31" s="153"/>
      <c r="C31" s="324">
        <v>4380.79</v>
      </c>
      <c r="D31" s="368" t="s">
        <v>137</v>
      </c>
    </row>
    <row r="32" spans="1:4" ht="12.75">
      <c r="A32" s="310" t="s">
        <v>101</v>
      </c>
      <c r="B32" s="154"/>
      <c r="C32" s="311">
        <v>551.11</v>
      </c>
      <c r="D32" s="323" t="s">
        <v>99</v>
      </c>
    </row>
    <row r="33" spans="1:4" ht="13.5" thickBot="1">
      <c r="A33" s="312" t="s">
        <v>18</v>
      </c>
      <c r="B33" s="313"/>
      <c r="C33" s="314">
        <f>SUM(C29:C32)</f>
        <v>48932.299999999996</v>
      </c>
      <c r="D33" s="315"/>
    </row>
    <row r="35" spans="1:4" ht="15.75">
      <c r="A35" s="426" t="s">
        <v>171</v>
      </c>
      <c r="B35" s="426"/>
      <c r="C35" s="426"/>
      <c r="D35" s="426"/>
    </row>
    <row r="36" ht="13.5" thickBot="1">
      <c r="D36" s="39" t="s">
        <v>2</v>
      </c>
    </row>
    <row r="37" spans="1:4" ht="12.75">
      <c r="A37" s="266" t="s">
        <v>94</v>
      </c>
      <c r="B37" s="241" t="s">
        <v>95</v>
      </c>
      <c r="C37" s="241" t="s">
        <v>96</v>
      </c>
      <c r="D37" s="276" t="s">
        <v>97</v>
      </c>
    </row>
    <row r="38" spans="1:4" ht="13.5" thickBot="1">
      <c r="A38" s="333" t="s">
        <v>98</v>
      </c>
      <c r="B38" s="334"/>
      <c r="C38" s="153"/>
      <c r="D38" s="336"/>
    </row>
    <row r="39" spans="1:4" ht="13.5" thickBot="1">
      <c r="A39" s="337" t="s">
        <v>108</v>
      </c>
      <c r="B39" s="338"/>
      <c r="C39" s="339">
        <v>1416.9</v>
      </c>
      <c r="D39" s="340"/>
    </row>
    <row r="40" spans="1:4" ht="12.75">
      <c r="A40" s="342"/>
      <c r="B40" s="371" t="s">
        <v>138</v>
      </c>
      <c r="C40" s="369">
        <v>417</v>
      </c>
      <c r="D40" s="370" t="s">
        <v>114</v>
      </c>
    </row>
    <row r="41" spans="1:4" ht="13.5" thickBot="1">
      <c r="A41" s="333"/>
      <c r="B41" s="372" t="s">
        <v>139</v>
      </c>
      <c r="C41" s="301">
        <v>999.9</v>
      </c>
      <c r="D41" s="341" t="s">
        <v>121</v>
      </c>
    </row>
    <row r="42" spans="1:4" ht="13.5" thickBot="1">
      <c r="A42" s="337" t="s">
        <v>109</v>
      </c>
      <c r="B42" s="373"/>
      <c r="C42" s="339">
        <v>1506.68</v>
      </c>
      <c r="D42" s="346"/>
    </row>
    <row r="43" spans="1:4" ht="12.75">
      <c r="A43" s="342"/>
      <c r="B43" s="374" t="s">
        <v>140</v>
      </c>
      <c r="C43" s="343">
        <v>978.68</v>
      </c>
      <c r="D43" s="347" t="s">
        <v>124</v>
      </c>
    </row>
    <row r="44" spans="1:4" ht="13.5" thickBot="1">
      <c r="A44" s="342"/>
      <c r="B44" s="375" t="s">
        <v>138</v>
      </c>
      <c r="C44" s="344">
        <v>528</v>
      </c>
      <c r="D44" s="348" t="s">
        <v>114</v>
      </c>
    </row>
    <row r="45" spans="1:4" ht="13.5" thickBot="1">
      <c r="A45" s="281" t="s">
        <v>102</v>
      </c>
      <c r="B45" s="376"/>
      <c r="C45" s="349">
        <v>816.53</v>
      </c>
      <c r="D45" s="350"/>
    </row>
    <row r="46" spans="1:4" ht="12.75">
      <c r="A46" s="351"/>
      <c r="B46" s="377" t="s">
        <v>141</v>
      </c>
      <c r="C46" s="343">
        <v>99.65</v>
      </c>
      <c r="D46" s="352" t="s">
        <v>142</v>
      </c>
    </row>
    <row r="47" spans="1:4" ht="12.75">
      <c r="A47" s="299"/>
      <c r="B47" s="378" t="s">
        <v>143</v>
      </c>
      <c r="C47" s="344">
        <v>390</v>
      </c>
      <c r="D47" s="345" t="s">
        <v>112</v>
      </c>
    </row>
    <row r="48" spans="1:4" ht="13.5" thickBot="1">
      <c r="A48" s="285"/>
      <c r="B48" s="379" t="s">
        <v>144</v>
      </c>
      <c r="C48" s="290">
        <v>326.88</v>
      </c>
      <c r="D48" s="353" t="s">
        <v>112</v>
      </c>
    </row>
    <row r="49" spans="1:4" ht="13.5" thickBot="1">
      <c r="A49" s="354" t="s">
        <v>103</v>
      </c>
      <c r="B49" s="380"/>
      <c r="C49" s="339">
        <v>329</v>
      </c>
      <c r="D49" s="350"/>
    </row>
    <row r="50" spans="1:4" ht="12.75">
      <c r="A50" s="356"/>
      <c r="B50" s="382" t="s">
        <v>145</v>
      </c>
      <c r="C50" s="383">
        <v>329</v>
      </c>
      <c r="D50" s="362" t="s">
        <v>146</v>
      </c>
    </row>
    <row r="51" spans="1:4" ht="13.5" thickBot="1">
      <c r="A51" s="357"/>
      <c r="B51" s="381"/>
      <c r="C51" s="384"/>
      <c r="D51" s="327"/>
    </row>
    <row r="52" spans="1:4" ht="13.5" thickBot="1">
      <c r="A52" s="354" t="s">
        <v>110</v>
      </c>
      <c r="B52" s="380"/>
      <c r="C52" s="339">
        <v>264</v>
      </c>
      <c r="D52" s="350"/>
    </row>
    <row r="53" spans="1:4" ht="12.75">
      <c r="A53" s="328"/>
      <c r="B53" s="382" t="s">
        <v>138</v>
      </c>
      <c r="C53" s="361">
        <v>264</v>
      </c>
      <c r="D53" s="362" t="s">
        <v>147</v>
      </c>
    </row>
    <row r="54" spans="1:4" ht="13.5" thickBot="1">
      <c r="A54" s="328"/>
      <c r="B54" s="381"/>
      <c r="C54" s="358"/>
      <c r="D54" s="327"/>
    </row>
    <row r="55" spans="1:4" ht="13.5" thickBot="1">
      <c r="A55" s="354" t="s">
        <v>104</v>
      </c>
      <c r="B55" s="380"/>
      <c r="C55" s="339">
        <v>36.74</v>
      </c>
      <c r="D55" s="350"/>
    </row>
    <row r="56" spans="1:4" ht="12.75">
      <c r="A56" s="328"/>
      <c r="B56" s="382" t="s">
        <v>148</v>
      </c>
      <c r="C56" s="361">
        <v>36.74</v>
      </c>
      <c r="D56" s="362" t="s">
        <v>124</v>
      </c>
    </row>
    <row r="57" spans="1:4" ht="13.5" thickBot="1">
      <c r="A57" s="359"/>
      <c r="B57" s="279"/>
      <c r="C57" s="358"/>
      <c r="D57" s="327"/>
    </row>
    <row r="58" spans="1:4" ht="15.75" thickBot="1">
      <c r="A58" s="385"/>
      <c r="B58" s="145" t="s">
        <v>149</v>
      </c>
      <c r="C58" s="326">
        <v>1500</v>
      </c>
      <c r="D58" s="327" t="s">
        <v>118</v>
      </c>
    </row>
    <row r="59" spans="1:4" ht="15.75" thickBot="1">
      <c r="A59" s="385" t="s">
        <v>105</v>
      </c>
      <c r="B59" s="145"/>
      <c r="C59" s="326">
        <v>5869.85</v>
      </c>
      <c r="D59" s="327"/>
    </row>
    <row r="60" spans="1:4" ht="12.75">
      <c r="A60" s="285"/>
      <c r="B60" s="153"/>
      <c r="C60" s="153"/>
      <c r="D60" s="364"/>
    </row>
    <row r="61" spans="1:4" ht="15.75" thickBot="1">
      <c r="A61" s="363" t="s">
        <v>111</v>
      </c>
      <c r="B61" s="279"/>
      <c r="C61" s="326">
        <v>54802.15</v>
      </c>
      <c r="D61" s="365"/>
    </row>
  </sheetData>
  <mergeCells count="2">
    <mergeCell ref="A2:D2"/>
    <mergeCell ref="A35:D35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22.421875" style="0" customWidth="1"/>
    <col min="2" max="2" width="31.57421875" style="0" customWidth="1"/>
    <col min="3" max="3" width="12.8515625" style="0" customWidth="1"/>
    <col min="4" max="4" width="13.140625" style="0" customWidth="1"/>
  </cols>
  <sheetData>
    <row r="1" spans="1:4" ht="12.75">
      <c r="A1" s="397"/>
      <c r="B1" s="20"/>
      <c r="C1" s="20"/>
      <c r="D1" s="421" t="s">
        <v>172</v>
      </c>
    </row>
    <row r="2" spans="1:4" ht="15.75">
      <c r="A2" s="426" t="s">
        <v>106</v>
      </c>
      <c r="B2" s="426"/>
      <c r="C2" s="426"/>
      <c r="D2" s="426"/>
    </row>
    <row r="3" spans="1:4" ht="15.75">
      <c r="A3" s="426"/>
      <c r="B3" s="426"/>
      <c r="C3" s="426"/>
      <c r="D3" s="426"/>
    </row>
    <row r="4" spans="1:4" ht="13.5" thickBot="1">
      <c r="A4" s="239"/>
      <c r="B4" s="239"/>
      <c r="C4" s="239"/>
      <c r="D4" s="316" t="s">
        <v>2</v>
      </c>
    </row>
    <row r="5" spans="1:4" ht="12.75">
      <c r="A5" s="266" t="s">
        <v>94</v>
      </c>
      <c r="B5" s="241" t="s">
        <v>95</v>
      </c>
      <c r="C5" s="241" t="s">
        <v>96</v>
      </c>
      <c r="D5" s="276" t="s">
        <v>97</v>
      </c>
    </row>
    <row r="6" spans="1:4" ht="13.5" thickBot="1">
      <c r="A6" s="277" t="s">
        <v>98</v>
      </c>
      <c r="B6" s="278"/>
      <c r="C6" s="279"/>
      <c r="D6" s="280"/>
    </row>
    <row r="7" spans="1:4" ht="13.5" thickBot="1">
      <c r="A7" s="281" t="s">
        <v>4</v>
      </c>
      <c r="B7" s="263"/>
      <c r="C7" s="349">
        <v>16402.49</v>
      </c>
      <c r="D7" s="284"/>
    </row>
    <row r="8" spans="1:4" ht="12.75">
      <c r="A8" s="335"/>
      <c r="B8" s="360" t="s">
        <v>150</v>
      </c>
      <c r="C8" s="361">
        <v>16402.49</v>
      </c>
      <c r="D8" s="390" t="s">
        <v>116</v>
      </c>
    </row>
    <row r="9" spans="1:4" ht="13.5" thickBot="1">
      <c r="A9" s="143"/>
      <c r="B9" s="279"/>
      <c r="C9" s="358"/>
      <c r="D9" s="391"/>
    </row>
    <row r="10" spans="1:4" ht="13.5" thickBot="1">
      <c r="A10" s="354" t="s">
        <v>152</v>
      </c>
      <c r="B10" s="355"/>
      <c r="C10" s="339">
        <v>208.11</v>
      </c>
      <c r="D10" s="296"/>
    </row>
    <row r="11" spans="1:4" ht="12.75">
      <c r="A11" s="356"/>
      <c r="B11" s="403" t="s">
        <v>153</v>
      </c>
      <c r="C11" s="361">
        <v>208.11</v>
      </c>
      <c r="D11" s="404" t="s">
        <v>146</v>
      </c>
    </row>
    <row r="12" spans="1:4" ht="13.5" thickBot="1">
      <c r="A12" s="143"/>
      <c r="B12" s="279"/>
      <c r="C12" s="358"/>
      <c r="D12" s="405"/>
    </row>
    <row r="13" spans="1:4" ht="13.5" thickBot="1">
      <c r="A13" s="354" t="s">
        <v>8</v>
      </c>
      <c r="B13" s="355"/>
      <c r="C13" s="393">
        <f>(C7+C10)</f>
        <v>16610.600000000002</v>
      </c>
      <c r="D13" s="392"/>
    </row>
    <row r="14" spans="1:4" ht="13.5" thickBot="1">
      <c r="A14" s="354" t="s">
        <v>154</v>
      </c>
      <c r="B14" s="297"/>
      <c r="C14" s="339">
        <v>30083.78</v>
      </c>
      <c r="D14" s="392"/>
    </row>
    <row r="15" spans="1:4" ht="12.75">
      <c r="A15" s="335"/>
      <c r="B15" s="394" t="s">
        <v>155</v>
      </c>
      <c r="C15" s="287">
        <v>6120</v>
      </c>
      <c r="D15" s="288" t="s">
        <v>151</v>
      </c>
    </row>
    <row r="16" spans="1:4" ht="13.5" thickBot="1">
      <c r="A16" s="143"/>
      <c r="B16" s="396" t="s">
        <v>150</v>
      </c>
      <c r="C16" s="388">
        <v>23963.78</v>
      </c>
      <c r="D16" s="389" t="s">
        <v>151</v>
      </c>
    </row>
    <row r="17" spans="1:4" ht="12.75">
      <c r="A17" s="293"/>
      <c r="B17" s="395" t="s">
        <v>101</v>
      </c>
      <c r="C17" s="311">
        <v>82.87</v>
      </c>
      <c r="D17" s="323" t="s">
        <v>99</v>
      </c>
    </row>
    <row r="18" spans="1:4" ht="13.5" thickBot="1">
      <c r="A18" s="329" t="s">
        <v>18</v>
      </c>
      <c r="B18" s="313"/>
      <c r="C18" s="330">
        <f>(C13+C14+C17)</f>
        <v>46777.25000000001</v>
      </c>
      <c r="D18" s="331"/>
    </row>
    <row r="19" spans="2:4" ht="12.75">
      <c r="B19" s="20"/>
      <c r="C19" s="20"/>
      <c r="D19" s="20"/>
    </row>
    <row r="20" spans="2:4" ht="12.75">
      <c r="B20" s="20"/>
      <c r="C20" s="332"/>
      <c r="D20" s="268"/>
    </row>
    <row r="21" spans="1:4" ht="12.75">
      <c r="A21" s="274"/>
      <c r="D21" s="275"/>
    </row>
    <row r="22" spans="1:4" ht="15.75">
      <c r="A22" s="426" t="s">
        <v>107</v>
      </c>
      <c r="B22" s="426"/>
      <c r="C22" s="426"/>
      <c r="D22" s="426"/>
    </row>
    <row r="23" ht="13.5" thickBot="1">
      <c r="D23" s="316" t="s">
        <v>2</v>
      </c>
    </row>
    <row r="24" spans="1:4" ht="12.75">
      <c r="A24" s="266" t="s">
        <v>94</v>
      </c>
      <c r="B24" s="241" t="s">
        <v>95</v>
      </c>
      <c r="C24" s="241" t="s">
        <v>96</v>
      </c>
      <c r="D24" s="276" t="s">
        <v>97</v>
      </c>
    </row>
    <row r="25" spans="1:4" ht="13.5" thickBot="1">
      <c r="A25" s="277" t="s">
        <v>98</v>
      </c>
      <c r="B25" s="278"/>
      <c r="C25" s="279"/>
      <c r="D25" s="280"/>
    </row>
    <row r="26" spans="1:4" ht="13.5" thickBot="1">
      <c r="A26" s="281" t="s">
        <v>4</v>
      </c>
      <c r="B26" s="263"/>
      <c r="C26" s="349">
        <v>24994.63</v>
      </c>
      <c r="D26" s="284"/>
    </row>
    <row r="27" spans="1:4" ht="12.75">
      <c r="A27" s="386"/>
      <c r="B27" s="286" t="s">
        <v>162</v>
      </c>
      <c r="C27" s="287">
        <v>1602</v>
      </c>
      <c r="D27" s="288" t="s">
        <v>151</v>
      </c>
    </row>
    <row r="28" spans="1:4" ht="12.75">
      <c r="A28" s="398"/>
      <c r="B28" s="289" t="s">
        <v>156</v>
      </c>
      <c r="C28" s="344">
        <v>15083</v>
      </c>
      <c r="D28" s="291" t="s">
        <v>151</v>
      </c>
    </row>
    <row r="29" spans="1:4" ht="13.5" thickBot="1">
      <c r="A29" s="387"/>
      <c r="B29" s="399" t="s">
        <v>157</v>
      </c>
      <c r="C29" s="388">
        <v>8309.63</v>
      </c>
      <c r="D29" s="389" t="s">
        <v>118</v>
      </c>
    </row>
    <row r="30" spans="1:4" ht="13.5" thickBot="1">
      <c r="A30" s="281" t="s">
        <v>5</v>
      </c>
      <c r="B30" s="355"/>
      <c r="C30" s="349">
        <v>13086.96</v>
      </c>
      <c r="D30" s="392"/>
    </row>
    <row r="31" spans="1:4" ht="12.75">
      <c r="A31" s="386"/>
      <c r="B31" s="286" t="s">
        <v>148</v>
      </c>
      <c r="C31" s="287">
        <v>1751.4</v>
      </c>
      <c r="D31" s="288" t="s">
        <v>116</v>
      </c>
    </row>
    <row r="32" spans="1:4" ht="12.75">
      <c r="A32" s="398"/>
      <c r="B32" s="289" t="s">
        <v>158</v>
      </c>
      <c r="C32" s="344">
        <v>241.86</v>
      </c>
      <c r="D32" s="291" t="s">
        <v>151</v>
      </c>
    </row>
    <row r="33" spans="1:4" ht="13.5" thickBot="1">
      <c r="A33" s="317"/>
      <c r="B33" s="318" t="s">
        <v>159</v>
      </c>
      <c r="C33" s="319">
        <v>11093.7</v>
      </c>
      <c r="D33" s="320" t="s">
        <v>118</v>
      </c>
    </row>
    <row r="34" spans="1:4" ht="13.5" thickBot="1">
      <c r="A34" s="354" t="s">
        <v>160</v>
      </c>
      <c r="B34" s="355"/>
      <c r="C34" s="339">
        <v>3380.88</v>
      </c>
      <c r="D34" s="296"/>
    </row>
    <row r="35" spans="1:4" ht="13.5" thickBot="1">
      <c r="A35" s="187"/>
      <c r="B35" s="355" t="s">
        <v>148</v>
      </c>
      <c r="C35" s="400">
        <v>3380.88</v>
      </c>
      <c r="D35" s="392" t="s">
        <v>147</v>
      </c>
    </row>
    <row r="36" spans="1:4" ht="13.5" thickBot="1">
      <c r="A36" s="401" t="s">
        <v>7</v>
      </c>
      <c r="B36" s="355"/>
      <c r="C36" s="402">
        <v>11726</v>
      </c>
      <c r="D36" s="350"/>
    </row>
    <row r="37" spans="1:4" ht="15" thickBot="1">
      <c r="A37" s="325"/>
      <c r="B37" s="279" t="s">
        <v>161</v>
      </c>
      <c r="C37" s="384">
        <v>11726</v>
      </c>
      <c r="D37" s="391" t="s">
        <v>151</v>
      </c>
    </row>
    <row r="38" spans="1:4" ht="13.5" thickBot="1">
      <c r="A38" s="329" t="s">
        <v>18</v>
      </c>
      <c r="B38" s="313"/>
      <c r="C38" s="330">
        <f>(C26+C30+C34+C37)</f>
        <v>53188.469999999994</v>
      </c>
      <c r="D38" s="331"/>
    </row>
    <row r="41" spans="1:3" ht="15.75">
      <c r="A41" s="426" t="s">
        <v>164</v>
      </c>
      <c r="B41" s="426"/>
      <c r="C41" s="426"/>
    </row>
    <row r="42" spans="3:4" ht="13.5" thickBot="1">
      <c r="C42" s="39"/>
      <c r="D42" s="39" t="s">
        <v>2</v>
      </c>
    </row>
    <row r="43" spans="1:4" ht="12.75">
      <c r="A43" s="266" t="s">
        <v>94</v>
      </c>
      <c r="B43" s="241" t="s">
        <v>95</v>
      </c>
      <c r="C43" s="410" t="s">
        <v>96</v>
      </c>
      <c r="D43" s="413" t="s">
        <v>97</v>
      </c>
    </row>
    <row r="44" spans="1:4" ht="13.5" thickBot="1">
      <c r="A44" s="277" t="s">
        <v>98</v>
      </c>
      <c r="B44" s="278"/>
      <c r="C44" s="412"/>
      <c r="D44" s="327"/>
    </row>
    <row r="45" spans="1:4" ht="13.5" thickBot="1">
      <c r="A45" s="409" t="s">
        <v>165</v>
      </c>
      <c r="B45" s="282"/>
      <c r="C45" s="283">
        <v>48684.6</v>
      </c>
      <c r="D45" s="350"/>
    </row>
    <row r="46" spans="1:4" ht="12.75">
      <c r="A46" s="285"/>
      <c r="B46" s="300" t="s">
        <v>166</v>
      </c>
      <c r="C46" s="414">
        <v>884.55</v>
      </c>
      <c r="D46" s="286" t="s">
        <v>118</v>
      </c>
    </row>
    <row r="47" spans="1:4" ht="12.75">
      <c r="A47" s="285"/>
      <c r="B47" s="289" t="s">
        <v>167</v>
      </c>
      <c r="C47" s="411">
        <v>23840.51</v>
      </c>
      <c r="D47" s="289" t="s">
        <v>118</v>
      </c>
    </row>
    <row r="48" spans="1:4" ht="12.75">
      <c r="A48" s="285"/>
      <c r="B48" s="289" t="s">
        <v>161</v>
      </c>
      <c r="C48" s="411">
        <v>23959.54</v>
      </c>
      <c r="D48" s="289" t="s">
        <v>121</v>
      </c>
    </row>
    <row r="49" spans="1:4" ht="13.5" thickBot="1">
      <c r="A49" s="285"/>
      <c r="B49" s="318"/>
      <c r="C49" s="415"/>
      <c r="D49" s="318"/>
    </row>
    <row r="50" spans="1:4" ht="13.5" thickBot="1">
      <c r="A50" s="409" t="s">
        <v>102</v>
      </c>
      <c r="B50" s="282"/>
      <c r="C50" s="298">
        <v>24928.67</v>
      </c>
      <c r="D50" s="416"/>
    </row>
    <row r="51" spans="1:4" ht="13.5" thickBot="1">
      <c r="A51" s="417"/>
      <c r="B51" s="355" t="s">
        <v>167</v>
      </c>
      <c r="C51" s="418">
        <v>24928.67</v>
      </c>
      <c r="D51" s="350" t="s">
        <v>168</v>
      </c>
    </row>
    <row r="52" spans="1:4" ht="13.5" thickBot="1">
      <c r="A52" s="329" t="s">
        <v>18</v>
      </c>
      <c r="B52" s="313"/>
      <c r="C52" s="330">
        <f>(C45+C50)</f>
        <v>73613.26999999999</v>
      </c>
      <c r="D52" s="331"/>
    </row>
  </sheetData>
  <mergeCells count="4">
    <mergeCell ref="A22:D22"/>
    <mergeCell ref="A2:D2"/>
    <mergeCell ref="A3:D3"/>
    <mergeCell ref="A41:C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Nackina Dagmar Ing.</dc:creator>
  <cp:keywords/>
  <dc:description/>
  <cp:lastModifiedBy>Ing. Jaroslava Stroblová</cp:lastModifiedBy>
  <cp:lastPrinted>2012-04-04T07:20:27Z</cp:lastPrinted>
  <dcterms:created xsi:type="dcterms:W3CDTF">2012-02-23T14:46:28Z</dcterms:created>
  <dcterms:modified xsi:type="dcterms:W3CDTF">2012-04-04T07:24:41Z</dcterms:modified>
  <cp:category/>
  <cp:version/>
  <cp:contentType/>
  <cp:contentStatus/>
</cp:coreProperties>
</file>