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35" windowHeight="669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Area" localSheetId="0">'List1'!$B$1:$F$58</definedName>
  </definedNames>
  <calcPr fullCalcOnLoad="1"/>
</workbook>
</file>

<file path=xl/sharedStrings.xml><?xml version="1.0" encoding="utf-8"?>
<sst xmlns="http://schemas.openxmlformats.org/spreadsheetml/2006/main" count="45" uniqueCount="45">
  <si>
    <t>Ukazovateľ</t>
  </si>
  <si>
    <t>B</t>
  </si>
  <si>
    <t>C</t>
  </si>
  <si>
    <t>Rozpočet</t>
  </si>
  <si>
    <t>A</t>
  </si>
  <si>
    <t>D</t>
  </si>
  <si>
    <t xml:space="preserve"> - z rezervného fondu   </t>
  </si>
  <si>
    <t xml:space="preserve"> - z fondu rozvoja bývania  </t>
  </si>
  <si>
    <t>Bežné výdavky</t>
  </si>
  <si>
    <t>Verejná správa</t>
  </si>
  <si>
    <t>v tom :</t>
  </si>
  <si>
    <t>Poslanci trvale uvolnení, neuvolnení</t>
  </si>
  <si>
    <t>Správa obce</t>
  </si>
  <si>
    <t>Civilná a požiarna ochrana</t>
  </si>
  <si>
    <t>Životné prostredie</t>
  </si>
  <si>
    <t>Doprava</t>
  </si>
  <si>
    <t>Dúbravský spravodajca</t>
  </si>
  <si>
    <t>Občianske slávnosti</t>
  </si>
  <si>
    <t>Kluby dôchodcov</t>
  </si>
  <si>
    <t>Školský úrad</t>
  </si>
  <si>
    <t>Stavebný úrad</t>
  </si>
  <si>
    <t>Kapitálové výdavky</t>
  </si>
  <si>
    <t xml:space="preserve"> - z cestného fondu</t>
  </si>
  <si>
    <t>VÝDAVKY   c e l k o m    (A+B+C+D)</t>
  </si>
  <si>
    <t>v eurách</t>
  </si>
  <si>
    <t>Kultúrne služby, šport</t>
  </si>
  <si>
    <t>Dúbravská televízia</t>
  </si>
  <si>
    <r>
      <t>Grantová podpora vzdelávania</t>
    </r>
    <r>
      <rPr>
        <sz val="11"/>
        <rFont val="Arial CE"/>
        <family val="0"/>
      </rPr>
      <t xml:space="preserve"> - ESF</t>
    </r>
  </si>
  <si>
    <r>
      <t xml:space="preserve">Bytové hospodárstvo - </t>
    </r>
    <r>
      <rPr>
        <sz val="9"/>
        <rFont val="Arial CE"/>
        <family val="0"/>
      </rPr>
      <t>obecné,nájom.byty, garáže a nebyt.priestory</t>
    </r>
  </si>
  <si>
    <t xml:space="preserve"> - z prostriedkov MÚ</t>
  </si>
  <si>
    <r>
      <t xml:space="preserve">Základné školy </t>
    </r>
    <r>
      <rPr>
        <sz val="11"/>
        <rFont val="Arial CE"/>
        <family val="0"/>
      </rPr>
      <t xml:space="preserve">- </t>
    </r>
    <r>
      <rPr>
        <sz val="9"/>
        <rFont val="Arial CE"/>
        <family val="0"/>
      </rPr>
      <t>výdavky z nájmov, transfery na orig.komp.ŠKD a ZŠS</t>
    </r>
  </si>
  <si>
    <t>Opatrovateľská služba, denný stacionár</t>
  </si>
  <si>
    <t>Sociálne služby</t>
  </si>
  <si>
    <t>Transfery zo ŠR pre základné školy - normatív</t>
  </si>
  <si>
    <t xml:space="preserve">V Ý D A V K Y  mestskej časti  bežné a kapitálové (A+B+C) </t>
  </si>
  <si>
    <t>Výdavky kryté z peňažných fondov       z toho :</t>
  </si>
  <si>
    <t>Skutočn.</t>
  </si>
  <si>
    <t>%</t>
  </si>
  <si>
    <t>pln.</t>
  </si>
  <si>
    <t xml:space="preserve">Čerpanie rozpočtu výdavkov </t>
  </si>
  <si>
    <t>k 30.6. 2011</t>
  </si>
  <si>
    <t>Školské jedálne pri MŠ</t>
  </si>
  <si>
    <t>1.- 6. 11</t>
  </si>
  <si>
    <t>Sčítanie obyvateľstva</t>
  </si>
  <si>
    <t>Materské školy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</si>
</sst>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6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3" fillId="0" borderId="0" xfId="0" applyFont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0" fontId="6" fillId="2" borderId="6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1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2" xfId="0" applyNumberFormat="1" applyFont="1" applyBorder="1" applyAlignment="1">
      <alignment horizontal="center"/>
    </xf>
    <xf numFmtId="3" fontId="6" fillId="2" borderId="1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6" fillId="0" borderId="4" xfId="0" applyNumberFormat="1" applyFont="1" applyBorder="1" applyAlignment="1">
      <alignment horizontal="center"/>
    </xf>
    <xf numFmtId="0" fontId="12" fillId="2" borderId="6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4" fillId="0" borderId="4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"/>
    </xf>
    <xf numFmtId="165" fontId="14" fillId="2" borderId="11" xfId="0" applyNumberFormat="1" applyFont="1" applyFill="1" applyBorder="1" applyAlignment="1">
      <alignment/>
    </xf>
    <xf numFmtId="165" fontId="14" fillId="2" borderId="10" xfId="0" applyNumberFormat="1" applyFont="1" applyFill="1" applyBorder="1" applyAlignment="1">
      <alignment/>
    </xf>
    <xf numFmtId="165" fontId="14" fillId="0" borderId="11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8"/>
  <sheetViews>
    <sheetView tabSelected="1" workbookViewId="0" topLeftCell="A31">
      <selection activeCell="E36" sqref="E36"/>
    </sheetView>
  </sheetViews>
  <sheetFormatPr defaultColWidth="9.00390625" defaultRowHeight="12.75"/>
  <cols>
    <col min="2" max="2" width="3.625" style="0" customWidth="1"/>
    <col min="3" max="3" width="90.375" style="0" customWidth="1"/>
    <col min="4" max="4" width="12.875" style="62" customWidth="1"/>
    <col min="5" max="5" width="11.125" style="1" customWidth="1"/>
    <col min="6" max="6" width="4.875" style="1" customWidth="1"/>
    <col min="7" max="7" width="12.125" style="2" customWidth="1"/>
  </cols>
  <sheetData>
    <row r="1" ht="12.75">
      <c r="D1" s="55"/>
    </row>
    <row r="2" spans="2:4" ht="16.5">
      <c r="B2" s="72" t="s">
        <v>39</v>
      </c>
      <c r="C2" s="72"/>
      <c r="D2" s="72"/>
    </row>
    <row r="3" spans="2:4" ht="16.5">
      <c r="B3" s="72" t="s">
        <v>40</v>
      </c>
      <c r="C3" s="72"/>
      <c r="D3" s="72"/>
    </row>
    <row r="4" spans="2:4" ht="16.5">
      <c r="B4" s="27"/>
      <c r="C4" s="27"/>
      <c r="D4" s="27"/>
    </row>
    <row r="5" spans="2:6" ht="14.25">
      <c r="B5" s="30"/>
      <c r="F5" s="55" t="s">
        <v>24</v>
      </c>
    </row>
    <row r="7" spans="2:6" s="7" customFormat="1" ht="15">
      <c r="B7" s="11"/>
      <c r="C7" s="12" t="s">
        <v>0</v>
      </c>
      <c r="D7" s="63" t="s">
        <v>3</v>
      </c>
      <c r="E7" s="63" t="s">
        <v>36</v>
      </c>
      <c r="F7" s="67" t="s">
        <v>37</v>
      </c>
    </row>
    <row r="8" spans="2:6" s="7" customFormat="1" ht="15.75" thickBot="1">
      <c r="B8" s="13"/>
      <c r="C8" s="8"/>
      <c r="D8" s="57">
        <v>2011</v>
      </c>
      <c r="E8" s="57" t="s">
        <v>42</v>
      </c>
      <c r="F8" s="68" t="s">
        <v>38</v>
      </c>
    </row>
    <row r="9" spans="2:6" s="7" customFormat="1" ht="15.75" thickTop="1">
      <c r="B9" s="48" t="s">
        <v>4</v>
      </c>
      <c r="C9" s="49" t="s">
        <v>8</v>
      </c>
      <c r="D9" s="58">
        <f>SUM(D12+D19+D20+D21+D22+D23+D24+D25+D26+D27+D28+D29+D30+D31+D32+D33+D34)</f>
        <v>5134692</v>
      </c>
      <c r="E9" s="58">
        <f>SUM(E12+E19+E20+E21+E22+E23+E24+E25+E26+E27+E28+E29+E30+E31+E32+E33+E34)</f>
        <v>2350907</v>
      </c>
      <c r="F9" s="69">
        <f>100*E9/D9</f>
        <v>45.78477151112472</v>
      </c>
    </row>
    <row r="10" spans="2:6" s="32" customFormat="1" ht="14.25">
      <c r="B10" s="31"/>
      <c r="C10" s="23"/>
      <c r="D10" s="43"/>
      <c r="E10" s="43"/>
      <c r="F10" s="71"/>
    </row>
    <row r="11" spans="2:6" s="32" customFormat="1" ht="14.25">
      <c r="B11" s="31"/>
      <c r="C11" s="23"/>
      <c r="D11" s="43"/>
      <c r="E11" s="43"/>
      <c r="F11" s="71"/>
    </row>
    <row r="12" spans="2:6" s="4" customFormat="1" ht="15">
      <c r="B12" s="19"/>
      <c r="C12" s="3" t="s">
        <v>9</v>
      </c>
      <c r="D12" s="45">
        <f>SUM(D14:D17)</f>
        <v>1969056</v>
      </c>
      <c r="E12" s="45">
        <f>SUM(E14:E17)</f>
        <v>953626</v>
      </c>
      <c r="F12" s="71">
        <f aca="true" t="shared" si="0" ref="F12:F52">100*E12/D12</f>
        <v>48.43061852989453</v>
      </c>
    </row>
    <row r="13" spans="2:6" s="26" customFormat="1" ht="14.25">
      <c r="B13" s="18"/>
      <c r="C13" s="23" t="s">
        <v>10</v>
      </c>
      <c r="D13" s="43"/>
      <c r="E13" s="43"/>
      <c r="F13" s="71"/>
    </row>
    <row r="14" spans="2:6" s="30" customFormat="1" ht="14.25">
      <c r="B14" s="33"/>
      <c r="C14" s="35" t="s">
        <v>11</v>
      </c>
      <c r="D14" s="44">
        <v>182600</v>
      </c>
      <c r="E14" s="44">
        <v>82136</v>
      </c>
      <c r="F14" s="71">
        <f t="shared" si="0"/>
        <v>44.98138006571742</v>
      </c>
    </row>
    <row r="15" spans="2:6" s="30" customFormat="1" ht="14.25">
      <c r="B15" s="33"/>
      <c r="C15" s="35" t="s">
        <v>12</v>
      </c>
      <c r="D15" s="44">
        <v>1763410</v>
      </c>
      <c r="E15" s="44">
        <v>860305</v>
      </c>
      <c r="F15" s="71">
        <f t="shared" si="0"/>
        <v>48.78644217737225</v>
      </c>
    </row>
    <row r="16" spans="2:6" s="30" customFormat="1" ht="14.25">
      <c r="B16" s="33"/>
      <c r="C16" s="35" t="s">
        <v>13</v>
      </c>
      <c r="D16" s="44">
        <v>23046</v>
      </c>
      <c r="E16" s="44">
        <v>9298</v>
      </c>
      <c r="F16" s="71">
        <f t="shared" si="0"/>
        <v>40.34539616419335</v>
      </c>
    </row>
    <row r="17" spans="2:6" s="30" customFormat="1" ht="14.25">
      <c r="B17" s="33"/>
      <c r="C17" s="35" t="s">
        <v>43</v>
      </c>
      <c r="D17" s="44">
        <v>0</v>
      </c>
      <c r="E17" s="44">
        <v>1887</v>
      </c>
      <c r="F17" s="71">
        <v>0</v>
      </c>
    </row>
    <row r="18" spans="2:6" s="30" customFormat="1" ht="14.25">
      <c r="B18" s="33"/>
      <c r="C18" s="35"/>
      <c r="D18" s="44"/>
      <c r="E18" s="44"/>
      <c r="F18" s="71"/>
    </row>
    <row r="19" spans="2:7" s="5" customFormat="1" ht="15">
      <c r="B19" s="25"/>
      <c r="C19" s="3" t="s">
        <v>14</v>
      </c>
      <c r="D19" s="45">
        <v>321200</v>
      </c>
      <c r="E19" s="45">
        <v>118129</v>
      </c>
      <c r="F19" s="71">
        <f t="shared" si="0"/>
        <v>36.77739726027397</v>
      </c>
      <c r="G19" s="73"/>
    </row>
    <row r="20" spans="2:7" s="38" customFormat="1" ht="15">
      <c r="B20" s="36"/>
      <c r="C20" s="37" t="s">
        <v>15</v>
      </c>
      <c r="D20" s="45">
        <v>70000</v>
      </c>
      <c r="E20" s="45">
        <v>25035</v>
      </c>
      <c r="F20" s="71">
        <f t="shared" si="0"/>
        <v>35.76428571428571</v>
      </c>
      <c r="G20" s="74"/>
    </row>
    <row r="21" spans="2:7" ht="15">
      <c r="B21" s="15"/>
      <c r="C21" s="9" t="s">
        <v>28</v>
      </c>
      <c r="D21" s="46">
        <v>340000</v>
      </c>
      <c r="E21" s="46">
        <v>128906</v>
      </c>
      <c r="F21" s="71">
        <f t="shared" si="0"/>
        <v>37.913529411764706</v>
      </c>
      <c r="G21" s="1"/>
    </row>
    <row r="22" spans="2:7" ht="15">
      <c r="B22" s="15"/>
      <c r="C22" s="9" t="s">
        <v>25</v>
      </c>
      <c r="D22" s="46">
        <v>28120</v>
      </c>
      <c r="E22" s="46">
        <v>5650</v>
      </c>
      <c r="F22" s="71">
        <f t="shared" si="0"/>
        <v>20.092460881934567</v>
      </c>
      <c r="G22" s="1"/>
    </row>
    <row r="23" spans="2:7" ht="15">
      <c r="B23" s="15"/>
      <c r="C23" s="9" t="s">
        <v>26</v>
      </c>
      <c r="D23" s="46">
        <v>73425</v>
      </c>
      <c r="E23" s="46">
        <v>41299</v>
      </c>
      <c r="F23" s="71">
        <f t="shared" si="0"/>
        <v>56.246510044262855</v>
      </c>
      <c r="G23" s="1"/>
    </row>
    <row r="24" spans="2:7" s="40" customFormat="1" ht="15">
      <c r="B24" s="39"/>
      <c r="C24" s="34" t="s">
        <v>16</v>
      </c>
      <c r="D24" s="46">
        <v>51220</v>
      </c>
      <c r="E24" s="46">
        <v>25763</v>
      </c>
      <c r="F24" s="71">
        <f t="shared" si="0"/>
        <v>50.29871144084342</v>
      </c>
      <c r="G24" s="75"/>
    </row>
    <row r="25" spans="2:7" s="40" customFormat="1" ht="15">
      <c r="B25" s="39"/>
      <c r="C25" s="34" t="s">
        <v>17</v>
      </c>
      <c r="D25" s="46">
        <v>9400</v>
      </c>
      <c r="E25" s="46">
        <v>2519</v>
      </c>
      <c r="F25" s="71">
        <f t="shared" si="0"/>
        <v>26.79787234042553</v>
      </c>
      <c r="G25" s="75"/>
    </row>
    <row r="26" spans="2:7" s="40" customFormat="1" ht="15">
      <c r="B26" s="39"/>
      <c r="C26" s="34" t="s">
        <v>18</v>
      </c>
      <c r="D26" s="46">
        <v>11600</v>
      </c>
      <c r="E26" s="46">
        <v>4465</v>
      </c>
      <c r="F26" s="71">
        <f t="shared" si="0"/>
        <v>38.491379310344826</v>
      </c>
      <c r="G26" s="75"/>
    </row>
    <row r="27" spans="2:7" ht="15">
      <c r="B27" s="15"/>
      <c r="C27" s="9" t="s">
        <v>32</v>
      </c>
      <c r="D27" s="46">
        <v>22800</v>
      </c>
      <c r="E27" s="46">
        <v>9941</v>
      </c>
      <c r="F27" s="71">
        <f t="shared" si="0"/>
        <v>43.60087719298246</v>
      </c>
      <c r="G27" s="1"/>
    </row>
    <row r="28" spans="2:7" ht="15">
      <c r="B28" s="15"/>
      <c r="C28" s="9" t="s">
        <v>31</v>
      </c>
      <c r="D28" s="46">
        <v>144740</v>
      </c>
      <c r="E28" s="46">
        <v>81489</v>
      </c>
      <c r="F28" s="71">
        <f t="shared" si="0"/>
        <v>56.300262539726404</v>
      </c>
      <c r="G28" s="1"/>
    </row>
    <row r="29" spans="2:7" ht="15">
      <c r="B29" s="15"/>
      <c r="C29" s="9" t="s">
        <v>20</v>
      </c>
      <c r="D29" s="46">
        <v>107850</v>
      </c>
      <c r="E29" s="46">
        <v>55496</v>
      </c>
      <c r="F29" s="71">
        <f t="shared" si="0"/>
        <v>51.45665275846083</v>
      </c>
      <c r="G29" s="1"/>
    </row>
    <row r="30" spans="2:7" ht="15">
      <c r="B30" s="15"/>
      <c r="C30" s="9" t="s">
        <v>19</v>
      </c>
      <c r="D30" s="46">
        <v>37820</v>
      </c>
      <c r="E30" s="46">
        <v>19171</v>
      </c>
      <c r="F30" s="71">
        <f t="shared" si="0"/>
        <v>50.69011105235325</v>
      </c>
      <c r="G30" s="1"/>
    </row>
    <row r="31" spans="2:7" ht="15">
      <c r="B31" s="15"/>
      <c r="C31" s="9" t="s">
        <v>44</v>
      </c>
      <c r="D31" s="46">
        <v>1296199</v>
      </c>
      <c r="E31" s="46">
        <v>587299</v>
      </c>
      <c r="F31" s="71">
        <f t="shared" si="0"/>
        <v>45.30932364552048</v>
      </c>
      <c r="G31" s="1"/>
    </row>
    <row r="32" spans="2:7" ht="15">
      <c r="B32" s="15"/>
      <c r="C32" s="9" t="s">
        <v>41</v>
      </c>
      <c r="D32" s="46">
        <v>171262</v>
      </c>
      <c r="E32" s="46">
        <v>75759</v>
      </c>
      <c r="F32" s="71">
        <f t="shared" si="0"/>
        <v>44.23573238663568</v>
      </c>
      <c r="G32" s="1"/>
    </row>
    <row r="33" spans="2:7" s="41" customFormat="1" ht="15">
      <c r="B33" s="25"/>
      <c r="C33" s="3" t="s">
        <v>30</v>
      </c>
      <c r="D33" s="45">
        <v>469000</v>
      </c>
      <c r="E33" s="45">
        <v>210666</v>
      </c>
      <c r="F33" s="71">
        <f t="shared" si="0"/>
        <v>44.9181236673774</v>
      </c>
      <c r="G33" s="76"/>
    </row>
    <row r="34" spans="2:7" s="41" customFormat="1" ht="15">
      <c r="B34" s="25"/>
      <c r="C34" s="3" t="s">
        <v>27</v>
      </c>
      <c r="D34" s="45">
        <v>11000</v>
      </c>
      <c r="E34" s="45">
        <v>5694</v>
      </c>
      <c r="F34" s="71">
        <f t="shared" si="0"/>
        <v>51.763636363636365</v>
      </c>
      <c r="G34" s="76"/>
    </row>
    <row r="35" spans="2:7" s="10" customFormat="1" ht="15">
      <c r="B35" s="16"/>
      <c r="C35" s="9"/>
      <c r="D35" s="46"/>
      <c r="E35" s="46"/>
      <c r="F35" s="71"/>
      <c r="G35" s="77"/>
    </row>
    <row r="36" spans="2:6" s="7" customFormat="1" ht="15">
      <c r="B36" s="48" t="s">
        <v>1</v>
      </c>
      <c r="C36" s="49" t="s">
        <v>21</v>
      </c>
      <c r="D36" s="54">
        <f>SUM(D37:D38)</f>
        <v>188600</v>
      </c>
      <c r="E36" s="54">
        <f>SUM(E37:E38)</f>
        <v>52657</v>
      </c>
      <c r="F36" s="69">
        <f t="shared" si="0"/>
        <v>27.919936373276776</v>
      </c>
    </row>
    <row r="37" spans="2:6" s="32" customFormat="1" ht="14.25">
      <c r="B37" s="31"/>
      <c r="C37" s="23" t="s">
        <v>29</v>
      </c>
      <c r="D37" s="43">
        <v>188600</v>
      </c>
      <c r="E37" s="43">
        <v>52657</v>
      </c>
      <c r="F37" s="71">
        <f t="shared" si="0"/>
        <v>27.919936373276776</v>
      </c>
    </row>
    <row r="38" spans="2:6" s="32" customFormat="1" ht="14.25">
      <c r="B38" s="31"/>
      <c r="C38" s="23"/>
      <c r="D38" s="43"/>
      <c r="E38" s="43"/>
      <c r="F38" s="71"/>
    </row>
    <row r="39" spans="2:6" s="22" customFormat="1" ht="15.75">
      <c r="B39" s="20"/>
      <c r="C39" s="21"/>
      <c r="D39" s="59"/>
      <c r="E39" s="59"/>
      <c r="F39" s="71"/>
    </row>
    <row r="40" spans="2:6" s="32" customFormat="1" ht="15">
      <c r="B40" s="52" t="s">
        <v>2</v>
      </c>
      <c r="C40" s="53" t="s">
        <v>35</v>
      </c>
      <c r="D40" s="54">
        <f>SUM(D41:D43)</f>
        <v>1419300</v>
      </c>
      <c r="E40" s="54">
        <f>SUM(E41:E43)</f>
        <v>589344</v>
      </c>
      <c r="F40" s="69">
        <f t="shared" si="0"/>
        <v>41.52356795603467</v>
      </c>
    </row>
    <row r="41" spans="2:6" s="4" customFormat="1" ht="14.25">
      <c r="B41" s="17"/>
      <c r="C41" s="6" t="s">
        <v>6</v>
      </c>
      <c r="D41" s="47">
        <v>160000</v>
      </c>
      <c r="E41" s="47">
        <v>35920</v>
      </c>
      <c r="F41" s="71">
        <f t="shared" si="0"/>
        <v>22.45</v>
      </c>
    </row>
    <row r="42" spans="2:6" s="7" customFormat="1" ht="14.25">
      <c r="B42" s="24"/>
      <c r="C42" s="6" t="s">
        <v>7</v>
      </c>
      <c r="D42" s="47">
        <v>1059300</v>
      </c>
      <c r="E42" s="47">
        <v>374600</v>
      </c>
      <c r="F42" s="71">
        <f t="shared" si="0"/>
        <v>35.36297554989144</v>
      </c>
    </row>
    <row r="43" spans="2:6" s="7" customFormat="1" ht="14.25">
      <c r="B43" s="24"/>
      <c r="C43" s="6" t="s">
        <v>22</v>
      </c>
      <c r="D43" s="47">
        <v>200000</v>
      </c>
      <c r="E43" s="47">
        <v>178824</v>
      </c>
      <c r="F43" s="71">
        <f t="shared" si="0"/>
        <v>89.412</v>
      </c>
    </row>
    <row r="44" spans="2:6" s="7" customFormat="1" ht="14.25">
      <c r="B44" s="24"/>
      <c r="C44" s="6"/>
      <c r="D44" s="47"/>
      <c r="E44" s="47"/>
      <c r="F44" s="71"/>
    </row>
    <row r="45" spans="2:6" s="7" customFormat="1" ht="14.25">
      <c r="B45" s="24"/>
      <c r="C45" s="6"/>
      <c r="D45" s="47"/>
      <c r="E45" s="47"/>
      <c r="F45" s="71"/>
    </row>
    <row r="46" spans="2:6" s="7" customFormat="1" ht="15.75">
      <c r="B46" s="14"/>
      <c r="C46" s="49" t="s">
        <v>34</v>
      </c>
      <c r="D46" s="54">
        <f>SUM(D9+D36+D40)</f>
        <v>6742592</v>
      </c>
      <c r="E46" s="54">
        <f>SUM(E9+E36+E40)</f>
        <v>2992908</v>
      </c>
      <c r="F46" s="69">
        <f t="shared" si="0"/>
        <v>44.38809288772033</v>
      </c>
    </row>
    <row r="47" spans="2:6" s="4" customFormat="1" ht="15" customHeight="1">
      <c r="B47" s="20"/>
      <c r="C47" s="3"/>
      <c r="D47" s="45"/>
      <c r="E47" s="45"/>
      <c r="F47" s="71"/>
    </row>
    <row r="48" spans="2:6" s="4" customFormat="1" ht="15">
      <c r="B48" s="19"/>
      <c r="C48" s="3"/>
      <c r="D48" s="45"/>
      <c r="E48" s="45"/>
      <c r="F48" s="71"/>
    </row>
    <row r="49" spans="2:6" s="42" customFormat="1" ht="14.25">
      <c r="B49" s="64" t="s">
        <v>5</v>
      </c>
      <c r="C49" s="65" t="s">
        <v>33</v>
      </c>
      <c r="D49" s="66">
        <v>2155656</v>
      </c>
      <c r="E49" s="66">
        <v>1045589</v>
      </c>
      <c r="F49" s="69">
        <f t="shared" si="0"/>
        <v>48.50444597839358</v>
      </c>
    </row>
    <row r="50" spans="2:6" s="7" customFormat="1" ht="15">
      <c r="B50" s="19"/>
      <c r="C50" s="3"/>
      <c r="D50" s="45"/>
      <c r="E50" s="45"/>
      <c r="F50" s="71"/>
    </row>
    <row r="51" spans="2:6" s="30" customFormat="1" ht="14.25">
      <c r="B51" s="28"/>
      <c r="C51" s="29"/>
      <c r="D51" s="43"/>
      <c r="E51" s="43"/>
      <c r="F51" s="71"/>
    </row>
    <row r="52" spans="2:6" s="7" customFormat="1" ht="15">
      <c r="B52" s="50"/>
      <c r="C52" s="51" t="s">
        <v>23</v>
      </c>
      <c r="D52" s="60">
        <f>D46+D49</f>
        <v>8898248</v>
      </c>
      <c r="E52" s="60">
        <f>E46+E49</f>
        <v>4038497</v>
      </c>
      <c r="F52" s="70">
        <f t="shared" si="0"/>
        <v>45.385305062299906</v>
      </c>
    </row>
    <row r="53" spans="2:4" s="4" customFormat="1" ht="15">
      <c r="B53" s="56"/>
      <c r="C53" s="56"/>
      <c r="D53" s="61"/>
    </row>
    <row r="54" spans="2:4" s="4" customFormat="1" ht="15">
      <c r="B54" s="56"/>
      <c r="C54" s="56"/>
      <c r="D54" s="61"/>
    </row>
    <row r="55" spans="2:4" s="4" customFormat="1" ht="15">
      <c r="B55" s="56"/>
      <c r="C55" s="56"/>
      <c r="D55" s="61"/>
    </row>
    <row r="56" spans="2:4" s="4" customFormat="1" ht="15">
      <c r="B56" s="56"/>
      <c r="C56" s="56"/>
      <c r="D56" s="61"/>
    </row>
    <row r="57" spans="2:4" s="4" customFormat="1" ht="15">
      <c r="B57" s="56"/>
      <c r="C57" s="56"/>
      <c r="D57" s="61"/>
    </row>
    <row r="58" spans="2:4" s="4" customFormat="1" ht="15">
      <c r="B58" s="56"/>
      <c r="C58" s="56"/>
      <c r="D58" s="61"/>
    </row>
  </sheetData>
  <mergeCells count="2">
    <mergeCell ref="B2:D2"/>
    <mergeCell ref="B3:D3"/>
  </mergeCells>
  <printOptions/>
  <pageMargins left="0.984251968503937" right="0.984251968503937" top="0.8661417322834646" bottom="2.047244094488189" header="0.8661417322834646" footer="0.7874015748031497"/>
  <pageSetup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FAJKUS</dc:creator>
  <cp:keywords/>
  <dc:description/>
  <cp:lastModifiedBy>Ing. Jaroslava Stroblová</cp:lastModifiedBy>
  <cp:lastPrinted>2011-07-26T12:49:37Z</cp:lastPrinted>
  <dcterms:created xsi:type="dcterms:W3CDTF">1999-10-27T20:05:33Z</dcterms:created>
  <dcterms:modified xsi:type="dcterms:W3CDTF">2011-07-27T09:38:39Z</dcterms:modified>
  <cp:category/>
  <cp:version/>
  <cp:contentType/>
  <cp:contentStatus/>
</cp:coreProperties>
</file>