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35" windowHeight="6690" activeTab="0"/>
  </bookViews>
  <sheets>
    <sheet name="Príjmy1.-12.2010-sumár" sheetId="1" r:id="rId1"/>
    <sheet name="Príjmy za 2010-podrobne" sheetId="2" r:id="rId2"/>
  </sheets>
  <definedNames>
    <definedName name="_xlnm.Print_Area" localSheetId="0">'Príjmy1.-12.2010-sumár'!$A$1:$F$66</definedName>
  </definedNames>
  <calcPr fullCalcOnLoad="1"/>
</workbook>
</file>

<file path=xl/sharedStrings.xml><?xml version="1.0" encoding="utf-8"?>
<sst xmlns="http://schemas.openxmlformats.org/spreadsheetml/2006/main" count="298" uniqueCount="211">
  <si>
    <t xml:space="preserve"> - za zaujatie verejného priestranstva</t>
  </si>
  <si>
    <t xml:space="preserve"> - za komunálne služby - podiel dane z Magistrátu hl.m. SR</t>
  </si>
  <si>
    <t>Sponzorské dary</t>
  </si>
  <si>
    <r>
      <t xml:space="preserve">Iné nedaňové príjmy  </t>
    </r>
    <r>
      <rPr>
        <sz val="9"/>
        <rFont val="Arial CE"/>
        <family val="0"/>
      </rPr>
      <t>(poplatky z omeškania, vymáhanie pokút SBEF)</t>
    </r>
  </si>
  <si>
    <t>Pokuty a penále vyrubované MP, OÚ a Stavebným úradom</t>
  </si>
  <si>
    <r>
      <t xml:space="preserve">Prijatý transfer z Mag.hl.m. BA </t>
    </r>
    <r>
      <rPr>
        <sz val="9"/>
        <rFont val="Arial CE"/>
        <family val="0"/>
      </rPr>
      <t>- výpadok daní z príjmov FO</t>
    </r>
  </si>
  <si>
    <t xml:space="preserve">Prijatý transfer zo ŠR na voľby </t>
  </si>
  <si>
    <t>Prijatý transfer z ESF</t>
  </si>
  <si>
    <r>
      <t xml:space="preserve">Tuzemské bežné transfery a granty </t>
    </r>
  </si>
  <si>
    <r>
      <t xml:space="preserve">Prijatý transfer zo ŠR  </t>
    </r>
    <r>
      <rPr>
        <sz val="9"/>
        <rFont val="Arial CE"/>
        <family val="0"/>
      </rPr>
      <t>- na staveb.a škol.úrad,na ŽP,na vých.a vzdel. v MŠ</t>
    </r>
  </si>
  <si>
    <t>R o z d i e l -  rozpočtový prebytok</t>
  </si>
  <si>
    <t>Hospodársky výsledok za rok 2010</t>
  </si>
  <si>
    <t>Ukazovateľ</t>
  </si>
  <si>
    <t>Daňové príjmy</t>
  </si>
  <si>
    <t>Nedaňové príjmy</t>
  </si>
  <si>
    <t xml:space="preserve">Príjmy z vlastníctva </t>
  </si>
  <si>
    <t>Bežné príjmy</t>
  </si>
  <si>
    <t>Úroky z bankových účtov bežných príjmov</t>
  </si>
  <si>
    <t xml:space="preserve"> - za psa</t>
  </si>
  <si>
    <t>B</t>
  </si>
  <si>
    <t>C</t>
  </si>
  <si>
    <t>Rozpočet</t>
  </si>
  <si>
    <t>Administratívne poplatky</t>
  </si>
  <si>
    <t xml:space="preserve"> v tom z prenájmu : pozemkov a záhrad</t>
  </si>
  <si>
    <t>A</t>
  </si>
  <si>
    <t>Dane za špecifické služby v tom :</t>
  </si>
  <si>
    <t>z toho :</t>
  </si>
  <si>
    <t xml:space="preserve"> - z nevýherných hracích prístrojov a predajných automatov</t>
  </si>
  <si>
    <t>D</t>
  </si>
  <si>
    <t xml:space="preserve"> - z rezervného fondu   </t>
  </si>
  <si>
    <t xml:space="preserve"> - z fondu rozvoja bývania  </t>
  </si>
  <si>
    <t xml:space="preserve">                                budov a objektov</t>
  </si>
  <si>
    <t xml:space="preserve">                                TEZ - DALKIA a.s.</t>
  </si>
  <si>
    <t>Poplatky za služby</t>
  </si>
  <si>
    <t>Kapitálové príjmy</t>
  </si>
  <si>
    <t xml:space="preserve">P R Í J M Y  mestskej časti  bežné a kapitálové ( A + B + C ) </t>
  </si>
  <si>
    <t xml:space="preserve">Prevod finančných prostriedkov z peňaž. fondov  z toho :            </t>
  </si>
  <si>
    <t>v eurách</t>
  </si>
  <si>
    <t xml:space="preserve"> - z cestného fondu</t>
  </si>
  <si>
    <t>PRÍJMY   c e l k o m    (A+B+C+D)</t>
  </si>
  <si>
    <t>Skutočnosť</t>
  </si>
  <si>
    <t>%</t>
  </si>
  <si>
    <t>pln.</t>
  </si>
  <si>
    <t>MŠ a ŠKD - príspevky od rodičov</t>
  </si>
  <si>
    <t>Upravený R</t>
  </si>
  <si>
    <t>Príjmy celkom</t>
  </si>
  <si>
    <t>Výdavky celkom</t>
  </si>
  <si>
    <t>X</t>
  </si>
  <si>
    <r>
      <t xml:space="preserve">Daň z príjmov FO, </t>
    </r>
    <r>
      <rPr>
        <b/>
        <sz val="11"/>
        <rFont val="Arial CE"/>
        <family val="0"/>
      </rPr>
      <t xml:space="preserve">dane z nehnuteľ. z  Magistrátu hl.m. </t>
    </r>
  </si>
  <si>
    <t xml:space="preserve"> - ostatné miestne dane z min. rokov</t>
  </si>
  <si>
    <t>Plnenie rozpočtu príjmov k 31.12. 2010</t>
  </si>
  <si>
    <t>1. - 12. 10</t>
  </si>
  <si>
    <r>
      <t xml:space="preserve"> - granty (cudzie fin.prostriedky </t>
    </r>
    <r>
      <rPr>
        <sz val="8"/>
        <rFont val="Arial CE"/>
        <family val="0"/>
      </rPr>
      <t>- z Mag.hl.m., ŠFRB, MVRR SR a Úrad vlády</t>
    </r>
    <r>
      <rPr>
        <sz val="11"/>
        <rFont val="Arial CE"/>
        <family val="0"/>
      </rPr>
      <t>)</t>
    </r>
  </si>
  <si>
    <r>
      <t xml:space="preserve"> - z predaja majetku </t>
    </r>
    <r>
      <rPr>
        <sz val="9"/>
        <rFont val="Arial CE"/>
        <family val="0"/>
      </rPr>
      <t>(za pozemky a podiel z Mag.hl.m.)</t>
    </r>
  </si>
  <si>
    <t>Transfery zo ŠR pre základné školy - normatív</t>
  </si>
  <si>
    <t>Príloha č. 1</t>
  </si>
  <si>
    <t>Pod.</t>
  </si>
  <si>
    <t>AE</t>
  </si>
  <si>
    <t>Text</t>
  </si>
  <si>
    <t>pol.</t>
  </si>
  <si>
    <t>001</t>
  </si>
  <si>
    <t>002</t>
  </si>
  <si>
    <t>003</t>
  </si>
  <si>
    <t>133</t>
  </si>
  <si>
    <t>012</t>
  </si>
  <si>
    <t>6</t>
  </si>
  <si>
    <t>111</t>
  </si>
  <si>
    <t xml:space="preserve">  za psa</t>
  </si>
  <si>
    <t xml:space="preserve">  za zaujatie verejného priestranstva  (ZVP)  v tom :</t>
  </si>
  <si>
    <t>2</t>
  </si>
  <si>
    <t xml:space="preserve">       rozkopávky</t>
  </si>
  <si>
    <t xml:space="preserve">       parkovacie miesta</t>
  </si>
  <si>
    <t>3</t>
  </si>
  <si>
    <t xml:space="preserve">       ambulantný predaj</t>
  </si>
  <si>
    <t>4</t>
  </si>
  <si>
    <t>212</t>
  </si>
  <si>
    <t>01</t>
  </si>
  <si>
    <t>Príjmy z prenajatých pozemkov</t>
  </si>
  <si>
    <t xml:space="preserve"> - z nájomného za záhrady</t>
  </si>
  <si>
    <t>02</t>
  </si>
  <si>
    <t xml:space="preserve"> - z nájomného za pozemky</t>
  </si>
  <si>
    <t>5</t>
  </si>
  <si>
    <t xml:space="preserve">       pred podnik. objektom</t>
  </si>
  <si>
    <t>004</t>
  </si>
  <si>
    <t>Príjmy z prenajatých budov, priestorov a objektov</t>
  </si>
  <si>
    <t xml:space="preserve">       kultúrna a zábavná činnosť - kolotoče</t>
  </si>
  <si>
    <t>2012</t>
  </si>
  <si>
    <t>2013</t>
  </si>
  <si>
    <t xml:space="preserve">  za nevýherné hracie prístroje</t>
  </si>
  <si>
    <t xml:space="preserve">  za predajné automaty </t>
  </si>
  <si>
    <t>Ek.</t>
  </si>
  <si>
    <t>1</t>
  </si>
  <si>
    <t xml:space="preserve"> - SBF - nájomné za obecné garáže</t>
  </si>
  <si>
    <t xml:space="preserve"> - SBF - nájomné za nebytové priestory</t>
  </si>
  <si>
    <t>221</t>
  </si>
  <si>
    <t xml:space="preserve"> Ostatné administratívne poplatky</t>
  </si>
  <si>
    <t xml:space="preserve">  poplatky za overovanie a osvedčenie</t>
  </si>
  <si>
    <t xml:space="preserve">  za rybárske lístky</t>
  </si>
  <si>
    <t xml:space="preserve">  reklama</t>
  </si>
  <si>
    <t>2 1</t>
  </si>
  <si>
    <t xml:space="preserve">  rozkopávky</t>
  </si>
  <si>
    <t>5,6</t>
  </si>
  <si>
    <t xml:space="preserve">  stavebná činnosť, kataster</t>
  </si>
  <si>
    <t>223</t>
  </si>
  <si>
    <t>Poplatky a platby z predaja a služieb</t>
  </si>
  <si>
    <t xml:space="preserve">  za právne služby vrátane DÚ a OÚ, verejná súťaž</t>
  </si>
  <si>
    <t>40</t>
  </si>
  <si>
    <t xml:space="preserve">  sociálne služby - opatrovateľská služba - platby od občanov</t>
  </si>
  <si>
    <t>50</t>
  </si>
  <si>
    <t xml:space="preserve">  MŠ - za služby a energie</t>
  </si>
  <si>
    <t xml:space="preserve">  platby za energie - za samostatne stojace objekty</t>
  </si>
  <si>
    <t xml:space="preserve">  za kopírovacie práce</t>
  </si>
  <si>
    <t>242</t>
  </si>
  <si>
    <t>Úroky z bankových účtov</t>
  </si>
  <si>
    <t>292</t>
  </si>
  <si>
    <t>027</t>
  </si>
  <si>
    <t>312</t>
  </si>
  <si>
    <t>PREVOD Z FINANČNÝCH PROSTRIEDKOV Z FONDOV</t>
  </si>
  <si>
    <t>Prevod z Rezervného fondu obce a ZŠ a MŠ</t>
  </si>
  <si>
    <t>Prevod z Fondu rozvoja bývania</t>
  </si>
  <si>
    <t xml:space="preserve">  príjem z inzercie v Dúbravskom spravodajcovi</t>
  </si>
  <si>
    <t>454</t>
  </si>
  <si>
    <t>SBF -  vymáhanie pokút, poplatky z omeškania</t>
  </si>
  <si>
    <t>007</t>
  </si>
  <si>
    <t>Prevod z Cestného fondu</t>
  </si>
  <si>
    <t>*2 1161</t>
  </si>
  <si>
    <t>01-16</t>
  </si>
  <si>
    <t>2010</t>
  </si>
  <si>
    <t>013</t>
  </si>
  <si>
    <t xml:space="preserve"> - SBF - prijaté preddavky za školské byty</t>
  </si>
  <si>
    <t xml:space="preserve">KAPITÁLOVÉ PRÍJMY </t>
  </si>
  <si>
    <t>322</t>
  </si>
  <si>
    <t>1 111</t>
  </si>
  <si>
    <t>2 111</t>
  </si>
  <si>
    <t>3 111</t>
  </si>
  <si>
    <t xml:space="preserve"> na stavebný úrad</t>
  </si>
  <si>
    <t xml:space="preserve"> na školský úrad</t>
  </si>
  <si>
    <t xml:space="preserve"> na MŠ uč.pomôcky pre 6-roč.deti, stravné, výchova, vzdelávanie</t>
  </si>
  <si>
    <t xml:space="preserve"> Európsky sociálny fond</t>
  </si>
  <si>
    <t>Skutočn.</t>
  </si>
  <si>
    <t>121</t>
  </si>
  <si>
    <t>rozpočtový správca</t>
  </si>
  <si>
    <t>ekonom.oddel.</t>
  </si>
  <si>
    <t>rôzne</t>
  </si>
  <si>
    <t>majetko-právne odd.</t>
  </si>
  <si>
    <t>ekonom.oddel. + OR</t>
  </si>
  <si>
    <t xml:space="preserve"> - KS - príjmy z nájomného</t>
  </si>
  <si>
    <t>referát kultúry</t>
  </si>
  <si>
    <t>organiz.oddel.</t>
  </si>
  <si>
    <t>oddel. ŽP</t>
  </si>
  <si>
    <t>oddel.rozvoja</t>
  </si>
  <si>
    <t>odd.rozvoja+st.úrad</t>
  </si>
  <si>
    <t>222</t>
  </si>
  <si>
    <t>Pokuty vyrubované MP, OÚ a Stav.úradom</t>
  </si>
  <si>
    <t>sociálne oddel.</t>
  </si>
  <si>
    <t>OPaS</t>
  </si>
  <si>
    <t>dr.Balajová</t>
  </si>
  <si>
    <t>9</t>
  </si>
  <si>
    <t xml:space="preserve"> za zber a zneškodnenie odpadov</t>
  </si>
  <si>
    <t>017</t>
  </si>
  <si>
    <t>21</t>
  </si>
  <si>
    <t>11 111</t>
  </si>
  <si>
    <t>Úprava R</t>
  </si>
  <si>
    <t>Daň zo stavieb  - 50 % tný podiel</t>
  </si>
  <si>
    <t>4 111</t>
  </si>
  <si>
    <t xml:space="preserve"> na bežné výdavky - výkon samosprávy (MF SR)</t>
  </si>
  <si>
    <t xml:space="preserve"> - z cudzích finančných prostriedkov  - Úrad vlády SR - viacúčelové ihrisko ZŠ Bilikova</t>
  </si>
  <si>
    <t>Daň za špecifické služby  z toho :</t>
  </si>
  <si>
    <t>139</t>
  </si>
  <si>
    <t>Ostatné dane z min.rokov</t>
  </si>
  <si>
    <t>03-16</t>
  </si>
  <si>
    <t>006-027</t>
  </si>
  <si>
    <t xml:space="preserve"> - z cudzích finančných prostriedkov - MVRR SR (revitalizácia Park Družba 2. etapa)</t>
  </si>
  <si>
    <t>1  111</t>
  </si>
  <si>
    <t>11  111</t>
  </si>
  <si>
    <t>Daň z pozemkov, z bytov a NP</t>
  </si>
  <si>
    <t>001,003</t>
  </si>
  <si>
    <t>1.- 12. 10</t>
  </si>
  <si>
    <t xml:space="preserve">      10% podiel z Mag.hl.m. za komunálny a drobný stavebný odpad</t>
  </si>
  <si>
    <t>Výnos dane z príjmov FO z Mag.hl.m.BA  poukázaný obci</t>
  </si>
  <si>
    <t xml:space="preserve"> - SBF - prijaté preddavky za obecné a nájomné byty  </t>
  </si>
  <si>
    <t xml:space="preserve"> - ZŠ - príjmy z nájomného </t>
  </si>
  <si>
    <t xml:space="preserve"> - MŠ - príjmy z nájomného</t>
  </si>
  <si>
    <t xml:space="preserve"> - za samostatne stojace objekty, trhové stoly, kontajnery</t>
  </si>
  <si>
    <t>Prenájom TEZ - kotolne  DALKIA</t>
  </si>
  <si>
    <t>MŠ, ŠJ a ŠKD pri ZŠ príspevky od rodičov</t>
  </si>
  <si>
    <t xml:space="preserve"> - z predaja majetku</t>
  </si>
  <si>
    <t>231, 233</t>
  </si>
  <si>
    <t>8  111</t>
  </si>
  <si>
    <t xml:space="preserve"> Transfér zo ŠR - výpadok daní</t>
  </si>
  <si>
    <t xml:space="preserve"> na Voľby do NR, referendum a komunálne voľby</t>
  </si>
  <si>
    <t>311</t>
  </si>
  <si>
    <t>ekonomika škol.</t>
  </si>
  <si>
    <t>431</t>
  </si>
  <si>
    <t>Príjmy z majetkových účastí BPD (Šogor, Mikšík)</t>
  </si>
  <si>
    <t xml:space="preserve">BPD - splátka pôžičky </t>
  </si>
  <si>
    <t>62 111</t>
  </si>
  <si>
    <t>7  111</t>
  </si>
  <si>
    <t xml:space="preserve"> na ŽP - ochrana prírody</t>
  </si>
  <si>
    <t xml:space="preserve"> na pozemné komunikácie</t>
  </si>
  <si>
    <t xml:space="preserve"> - z cudzích finančných prostriedkov  - Mg.hl.m., ŠFRB  (Nájomné byty)</t>
  </si>
  <si>
    <t>Transfer zo ŠR na ZŠ -  normatív</t>
  </si>
  <si>
    <t>DAŇOVÉ PRÍJMY</t>
  </si>
  <si>
    <t>NEDAŇOVÉ PRÍJMY</t>
  </si>
  <si>
    <t>200</t>
  </si>
  <si>
    <t>100</t>
  </si>
  <si>
    <t>BEŽNÉ TRANSFÉRY A GRANTY</t>
  </si>
  <si>
    <t>Ostatné príjmy,  refakturácia, dobropisy</t>
  </si>
  <si>
    <t>Poplatky za výrub stromov a zaberanie zelene</t>
  </si>
  <si>
    <t>Iné nedaňové príjmy</t>
  </si>
  <si>
    <t>290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</si>
</sst>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_-* #,##0\ _S_k_-;\-* #,##0\ _S_k_-;_-* &quot;-&quot;??\ _S_k_-;_-@_-"/>
  </numFmts>
  <fonts count="19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3"/>
      <name val="Arial CE"/>
      <family val="0"/>
    </font>
    <font>
      <b/>
      <i/>
      <sz val="11"/>
      <name val="Arial CE"/>
      <family val="0"/>
    </font>
    <font>
      <i/>
      <sz val="11"/>
      <name val="Arial CE"/>
      <family val="0"/>
    </font>
    <font>
      <b/>
      <sz val="9"/>
      <name val="Arial CE"/>
      <family val="0"/>
    </font>
    <font>
      <sz val="9"/>
      <name val="Arial CE"/>
      <family val="0"/>
    </font>
    <font>
      <b/>
      <sz val="14"/>
      <name val="Arial CE"/>
      <family val="0"/>
    </font>
    <font>
      <b/>
      <sz val="8"/>
      <name val="Arial CE"/>
      <family val="0"/>
    </font>
    <font>
      <b/>
      <i/>
      <sz val="8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dotted"/>
      <right style="dotted"/>
      <top style="dotted"/>
      <bottom style="dotted"/>
    </border>
    <border>
      <left style="dotted"/>
      <right style="dotted"/>
      <top>
        <color indexed="63"/>
      </top>
      <bottom style="double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 style="dotted"/>
      <top>
        <color indexed="63"/>
      </top>
      <bottom style="double"/>
    </border>
    <border>
      <left style="thin"/>
      <right style="dotted"/>
      <top style="dotted"/>
      <bottom style="dotted"/>
    </border>
    <border>
      <left style="thin"/>
      <right style="dotted"/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thin"/>
      <right style="dotted"/>
      <top style="dotted"/>
      <bottom style="thin"/>
    </border>
    <border>
      <left style="dotted"/>
      <right style="dotted"/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tted"/>
      <right style="thin"/>
      <top>
        <color indexed="63"/>
      </top>
      <bottom style="dotted"/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tted"/>
    </border>
    <border>
      <left style="thin"/>
      <right style="dotted"/>
      <top style="double"/>
      <bottom style="dotted"/>
    </border>
    <border>
      <left style="thin"/>
      <right style="thin"/>
      <top style="dotted"/>
      <bottom style="dotted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dotted"/>
      <bottom style="dotted"/>
    </border>
    <border>
      <left style="dotted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dotted"/>
      <right style="dotted"/>
      <top style="double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Alignment="1">
      <alignment horizontal="center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0" fontId="6" fillId="0" borderId="1" xfId="0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6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8" fillId="0" borderId="0" xfId="0" applyFont="1" applyAlignment="1">
      <alignment/>
    </xf>
    <xf numFmtId="0" fontId="7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4" fillId="2" borderId="6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/>
    </xf>
    <xf numFmtId="0" fontId="7" fillId="0" borderId="6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6" fillId="0" borderId="6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1" fillId="0" borderId="6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7" fillId="0" borderId="7" xfId="0" applyFont="1" applyFill="1" applyBorder="1" applyAlignment="1">
      <alignment/>
    </xf>
    <xf numFmtId="0" fontId="7" fillId="0" borderId="8" xfId="0" applyFont="1" applyFill="1" applyBorder="1" applyAlignment="1">
      <alignment/>
    </xf>
    <xf numFmtId="0" fontId="7" fillId="0" borderId="0" xfId="0" applyFont="1" applyAlignment="1">
      <alignment/>
    </xf>
    <xf numFmtId="0" fontId="12" fillId="0" borderId="6" xfId="0" applyFont="1" applyFill="1" applyBorder="1" applyAlignment="1">
      <alignment/>
    </xf>
    <xf numFmtId="0" fontId="12" fillId="0" borderId="1" xfId="0" applyFont="1" applyFill="1" applyBorder="1" applyAlignment="1">
      <alignment/>
    </xf>
    <xf numFmtId="0" fontId="13" fillId="0" borderId="0" xfId="0" applyFont="1" applyAlignment="1">
      <alignment/>
    </xf>
    <xf numFmtId="0" fontId="4" fillId="2" borderId="9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4" fillId="0" borderId="1" xfId="0" applyNumberFormat="1" applyFont="1" applyFill="1" applyBorder="1" applyAlignment="1">
      <alignment/>
    </xf>
    <xf numFmtId="3" fontId="6" fillId="2" borderId="1" xfId="0" applyNumberFormat="1" applyFont="1" applyFill="1" applyBorder="1" applyAlignment="1">
      <alignment/>
    </xf>
    <xf numFmtId="3" fontId="7" fillId="0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6" fillId="0" borderId="1" xfId="0" applyNumberFormat="1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12" fillId="0" borderId="1" xfId="0" applyNumberFormat="1" applyFont="1" applyFill="1" applyBorder="1" applyAlignment="1">
      <alignment/>
    </xf>
    <xf numFmtId="3" fontId="4" fillId="2" borderId="11" xfId="0" applyNumberFormat="1" applyFont="1" applyFill="1" applyBorder="1" applyAlignment="1">
      <alignment/>
    </xf>
    <xf numFmtId="3" fontId="6" fillId="0" borderId="4" xfId="0" applyNumberFormat="1" applyFont="1" applyBorder="1" applyAlignment="1">
      <alignment horizontal="center"/>
    </xf>
    <xf numFmtId="0" fontId="6" fillId="0" borderId="2" xfId="0" applyNumberFormat="1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3" fontId="7" fillId="0" borderId="0" xfId="0" applyNumberFormat="1" applyFont="1" applyAlignment="1">
      <alignment horizontal="right"/>
    </xf>
    <xf numFmtId="3" fontId="7" fillId="0" borderId="1" xfId="0" applyNumberFormat="1" applyFont="1" applyFill="1" applyBorder="1" applyAlignment="1">
      <alignment/>
    </xf>
    <xf numFmtId="3" fontId="7" fillId="0" borderId="1" xfId="0" applyNumberFormat="1" applyFont="1" applyBorder="1" applyAlignment="1">
      <alignment/>
    </xf>
    <xf numFmtId="3" fontId="6" fillId="2" borderId="1" xfId="0" applyNumberFormat="1" applyFont="1" applyFill="1" applyBorder="1" applyAlignment="1">
      <alignment/>
    </xf>
    <xf numFmtId="3" fontId="6" fillId="0" borderId="1" xfId="0" applyNumberFormat="1" applyFont="1" applyBorder="1" applyAlignment="1">
      <alignment/>
    </xf>
    <xf numFmtId="3" fontId="12" fillId="0" borderId="1" xfId="0" applyNumberFormat="1" applyFont="1" applyBorder="1" applyAlignment="1">
      <alignment/>
    </xf>
    <xf numFmtId="164" fontId="14" fillId="0" borderId="12" xfId="0" applyNumberFormat="1" applyFont="1" applyBorder="1" applyAlignment="1">
      <alignment horizontal="center"/>
    </xf>
    <xf numFmtId="164" fontId="14" fillId="0" borderId="13" xfId="0" applyNumberFormat="1" applyFont="1" applyBorder="1" applyAlignment="1">
      <alignment horizontal="center"/>
    </xf>
    <xf numFmtId="164" fontId="15" fillId="2" borderId="14" xfId="0" applyNumberFormat="1" applyFont="1" applyFill="1" applyBorder="1" applyAlignment="1">
      <alignment/>
    </xf>
    <xf numFmtId="164" fontId="15" fillId="0" borderId="14" xfId="0" applyNumberFormat="1" applyFont="1" applyBorder="1" applyAlignment="1">
      <alignment/>
    </xf>
    <xf numFmtId="3" fontId="4" fillId="2" borderId="10" xfId="0" applyNumberFormat="1" applyFont="1" applyFill="1" applyBorder="1" applyAlignment="1">
      <alignment/>
    </xf>
    <xf numFmtId="164" fontId="15" fillId="2" borderId="15" xfId="0" applyNumberFormat="1" applyFont="1" applyFill="1" applyBorder="1" applyAlignment="1">
      <alignment/>
    </xf>
    <xf numFmtId="0" fontId="11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16" fillId="0" borderId="0" xfId="0" applyFont="1" applyAlignment="1">
      <alignment/>
    </xf>
    <xf numFmtId="0" fontId="0" fillId="0" borderId="16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7" fillId="0" borderId="6" xfId="0" applyFont="1" applyBorder="1" applyAlignment="1">
      <alignment/>
    </xf>
    <xf numFmtId="3" fontId="7" fillId="0" borderId="1" xfId="15" applyNumberFormat="1" applyFont="1" applyBorder="1" applyAlignment="1">
      <alignment horizontal="right"/>
    </xf>
    <xf numFmtId="3" fontId="7" fillId="0" borderId="1" xfId="15" applyNumberFormat="1" applyFont="1" applyBorder="1" applyAlignment="1">
      <alignment/>
    </xf>
    <xf numFmtId="0" fontId="6" fillId="2" borderId="21" xfId="0" applyFont="1" applyFill="1" applyBorder="1" applyAlignment="1">
      <alignment/>
    </xf>
    <xf numFmtId="3" fontId="6" fillId="2" borderId="22" xfId="15" applyNumberFormat="1" applyFont="1" applyFill="1" applyBorder="1" applyAlignment="1">
      <alignment horizontal="center"/>
    </xf>
    <xf numFmtId="3" fontId="6" fillId="2" borderId="22" xfId="15" applyNumberFormat="1" applyFont="1" applyFill="1" applyBorder="1" applyAlignment="1">
      <alignment/>
    </xf>
    <xf numFmtId="3" fontId="7" fillId="0" borderId="1" xfId="0" applyNumberFormat="1" applyFont="1" applyBorder="1" applyAlignment="1">
      <alignment horizontal="right"/>
    </xf>
    <xf numFmtId="3" fontId="0" fillId="0" borderId="11" xfId="0" applyNumberFormat="1" applyFont="1" applyBorder="1" applyAlignment="1">
      <alignment/>
    </xf>
    <xf numFmtId="0" fontId="0" fillId="0" borderId="11" xfId="0" applyBorder="1" applyAlignment="1">
      <alignment/>
    </xf>
    <xf numFmtId="3" fontId="14" fillId="0" borderId="12" xfId="0" applyNumberFormat="1" applyFont="1" applyBorder="1" applyAlignment="1">
      <alignment horizontal="center"/>
    </xf>
    <xf numFmtId="3" fontId="14" fillId="0" borderId="13" xfId="0" applyNumberFormat="1" applyFont="1" applyBorder="1" applyAlignment="1">
      <alignment horizontal="center"/>
    </xf>
    <xf numFmtId="3" fontId="14" fillId="0" borderId="14" xfId="0" applyNumberFormat="1" applyFont="1" applyBorder="1" applyAlignment="1">
      <alignment/>
    </xf>
    <xf numFmtId="164" fontId="15" fillId="0" borderId="23" xfId="0" applyNumberFormat="1" applyFont="1" applyBorder="1" applyAlignment="1">
      <alignment/>
    </xf>
    <xf numFmtId="164" fontId="15" fillId="2" borderId="24" xfId="0" applyNumberFormat="1" applyFont="1" applyFill="1" applyBorder="1" applyAlignment="1">
      <alignment horizontal="center"/>
    </xf>
    <xf numFmtId="164" fontId="15" fillId="0" borderId="14" xfId="0" applyNumberFormat="1" applyFont="1" applyFill="1" applyBorder="1" applyAlignment="1">
      <alignment/>
    </xf>
    <xf numFmtId="0" fontId="7" fillId="0" borderId="6" xfId="0" applyFont="1" applyFill="1" applyBorder="1" applyAlignment="1">
      <alignment/>
    </xf>
    <xf numFmtId="0" fontId="7" fillId="0" borderId="0" xfId="0" applyFont="1" applyFill="1" applyAlignment="1">
      <alignment/>
    </xf>
    <xf numFmtId="164" fontId="7" fillId="0" borderId="14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164" fontId="15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3" fontId="6" fillId="0" borderId="1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2" borderId="25" xfId="0" applyFill="1" applyBorder="1" applyAlignment="1">
      <alignment/>
    </xf>
    <xf numFmtId="0" fontId="0" fillId="0" borderId="26" xfId="0" applyBorder="1" applyAlignment="1">
      <alignment/>
    </xf>
    <xf numFmtId="0" fontId="7" fillId="0" borderId="27" xfId="0" applyFont="1" applyBorder="1" applyAlignment="1">
      <alignment/>
    </xf>
    <xf numFmtId="3" fontId="7" fillId="0" borderId="28" xfId="15" applyNumberFormat="1" applyFont="1" applyBorder="1" applyAlignment="1">
      <alignment/>
    </xf>
    <xf numFmtId="3" fontId="7" fillId="0" borderId="28" xfId="15" applyNumberFormat="1" applyFont="1" applyBorder="1" applyAlignment="1">
      <alignment horizontal="right"/>
    </xf>
    <xf numFmtId="3" fontId="7" fillId="0" borderId="28" xfId="0" applyNumberFormat="1" applyFont="1" applyBorder="1" applyAlignment="1">
      <alignment horizontal="right"/>
    </xf>
    <xf numFmtId="164" fontId="15" fillId="0" borderId="29" xfId="0" applyNumberFormat="1" applyFont="1" applyBorder="1" applyAlignment="1">
      <alignment/>
    </xf>
    <xf numFmtId="3" fontId="1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15" fillId="0" borderId="0" xfId="0" applyFont="1" applyAlignment="1">
      <alignment horizontal="right"/>
    </xf>
    <xf numFmtId="49" fontId="0" fillId="0" borderId="30" xfId="0" applyNumberFormat="1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0" fillId="0" borderId="28" xfId="0" applyNumberForma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3" fontId="6" fillId="0" borderId="28" xfId="0" applyNumberFormat="1" applyFont="1" applyFill="1" applyBorder="1" applyAlignment="1">
      <alignment horizontal="center"/>
    </xf>
    <xf numFmtId="164" fontId="17" fillId="0" borderId="1" xfId="0" applyNumberFormat="1" applyFont="1" applyBorder="1" applyAlignment="1">
      <alignment/>
    </xf>
    <xf numFmtId="0" fontId="5" fillId="0" borderId="28" xfId="0" applyFon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3" fontId="0" fillId="0" borderId="1" xfId="0" applyNumberFormat="1" applyFont="1" applyFill="1" applyBorder="1" applyAlignment="1">
      <alignment horizontal="right"/>
    </xf>
    <xf numFmtId="3" fontId="0" fillId="0" borderId="1" xfId="0" applyNumberFormat="1" applyBorder="1" applyAlignment="1">
      <alignment/>
    </xf>
    <xf numFmtId="164" fontId="5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7" fillId="0" borderId="1" xfId="0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0" fontId="6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/>
    </xf>
    <xf numFmtId="3" fontId="0" fillId="0" borderId="1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right"/>
    </xf>
    <xf numFmtId="49" fontId="0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left"/>
    </xf>
    <xf numFmtId="49" fontId="0" fillId="0" borderId="11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164" fontId="17" fillId="0" borderId="11" xfId="0" applyNumberFormat="1" applyFont="1" applyBorder="1" applyAlignment="1">
      <alignment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/>
    </xf>
    <xf numFmtId="49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/>
    </xf>
    <xf numFmtId="49" fontId="0" fillId="0" borderId="30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3" fontId="1" fillId="0" borderId="30" xfId="0" applyNumberFormat="1" applyFont="1" applyFill="1" applyBorder="1" applyAlignment="1">
      <alignment horizontal="center"/>
    </xf>
    <xf numFmtId="3" fontId="1" fillId="0" borderId="30" xfId="0" applyNumberFormat="1" applyFont="1" applyBorder="1" applyAlignment="1">
      <alignment horizontal="center"/>
    </xf>
    <xf numFmtId="164" fontId="5" fillId="0" borderId="30" xfId="0" applyNumberFormat="1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" fontId="1" fillId="0" borderId="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15" fillId="0" borderId="1" xfId="0" applyNumberFormat="1" applyFont="1" applyBorder="1" applyAlignment="1">
      <alignment horizontal="center"/>
    </xf>
    <xf numFmtId="49" fontId="14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/>
    </xf>
    <xf numFmtId="49" fontId="7" fillId="0" borderId="1" xfId="0" applyNumberFormat="1" applyFont="1" applyBorder="1" applyAlignment="1">
      <alignment horizontal="center"/>
    </xf>
    <xf numFmtId="3" fontId="6" fillId="0" borderId="1" xfId="0" applyNumberFormat="1" applyFont="1" applyFill="1" applyBorder="1" applyAlignment="1">
      <alignment horizontal="right"/>
    </xf>
    <xf numFmtId="49" fontId="17" fillId="0" borderId="1" xfId="0" applyNumberFormat="1" applyFont="1" applyBorder="1" applyAlignment="1">
      <alignment/>
    </xf>
    <xf numFmtId="49" fontId="6" fillId="0" borderId="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49" fontId="1" fillId="0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right"/>
    </xf>
    <xf numFmtId="49" fontId="5" fillId="0" borderId="1" xfId="0" applyNumberFormat="1" applyFont="1" applyFill="1" applyBorder="1" applyAlignment="1">
      <alignment horizontal="right"/>
    </xf>
    <xf numFmtId="0" fontId="0" fillId="0" borderId="1" xfId="0" applyFont="1" applyFill="1" applyBorder="1" applyAlignment="1">
      <alignment/>
    </xf>
    <xf numFmtId="3" fontId="5" fillId="0" borderId="1" xfId="0" applyNumberFormat="1" applyFont="1" applyFill="1" applyBorder="1" applyAlignment="1">
      <alignment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/>
    </xf>
    <xf numFmtId="3" fontId="3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164" fontId="18" fillId="0" borderId="11" xfId="0" applyNumberFormat="1" applyFont="1" applyBorder="1" applyAlignment="1">
      <alignment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3.625" style="0" customWidth="1"/>
    <col min="2" max="2" width="61.125" style="0" customWidth="1"/>
    <col min="3" max="4" width="13.75390625" style="4" customWidth="1"/>
    <col min="5" max="5" width="12.75390625" style="3" customWidth="1"/>
    <col min="6" max="6" width="5.25390625" style="3" customWidth="1"/>
    <col min="7" max="7" width="10.00390625" style="1" customWidth="1"/>
    <col min="8" max="8" width="9.625" style="1" customWidth="1"/>
    <col min="9" max="9" width="12.125" style="2" customWidth="1"/>
  </cols>
  <sheetData>
    <row r="1" ht="12.75">
      <c r="F1" s="109" t="s">
        <v>55</v>
      </c>
    </row>
    <row r="2" spans="1:6" ht="16.5">
      <c r="A2" s="210" t="s">
        <v>50</v>
      </c>
      <c r="B2" s="210"/>
      <c r="C2" s="210"/>
      <c r="D2" s="210"/>
      <c r="E2" s="210"/>
      <c r="F2" s="210"/>
    </row>
    <row r="3" spans="1:4" ht="16.5">
      <c r="A3" s="210"/>
      <c r="B3" s="210"/>
      <c r="C3" s="210"/>
      <c r="D3" s="69"/>
    </row>
    <row r="4" spans="1:6" ht="15">
      <c r="A4" s="36"/>
      <c r="D4" s="70"/>
      <c r="F4" s="57" t="s">
        <v>37</v>
      </c>
    </row>
    <row r="6" spans="1:6" s="10" customFormat="1" ht="15">
      <c r="A6" s="16"/>
      <c r="B6" s="17" t="s">
        <v>12</v>
      </c>
      <c r="C6" s="53" t="s">
        <v>21</v>
      </c>
      <c r="D6" s="53" t="s">
        <v>44</v>
      </c>
      <c r="E6" s="55" t="s">
        <v>40</v>
      </c>
      <c r="F6" s="63" t="s">
        <v>41</v>
      </c>
    </row>
    <row r="7" spans="1:6" s="10" customFormat="1" ht="15.75" thickBot="1">
      <c r="A7" s="18"/>
      <c r="B7" s="11"/>
      <c r="C7" s="54">
        <v>2010</v>
      </c>
      <c r="D7" s="54">
        <v>2010</v>
      </c>
      <c r="E7" s="56" t="s">
        <v>51</v>
      </c>
      <c r="F7" s="64" t="s">
        <v>42</v>
      </c>
    </row>
    <row r="8" spans="1:6" s="10" customFormat="1" ht="16.5" thickTop="1">
      <c r="A8" s="19" t="s">
        <v>24</v>
      </c>
      <c r="B8" s="14" t="s">
        <v>16</v>
      </c>
      <c r="C8" s="52">
        <f>SUM(C10+C20+C33)</f>
        <v>5076842</v>
      </c>
      <c r="D8" s="52">
        <f>SUM(D10+D20+D33)</f>
        <v>5222271</v>
      </c>
      <c r="E8" s="52">
        <f>SUM(E10+E20+E33)</f>
        <v>5206242</v>
      </c>
      <c r="F8" s="65">
        <f>100*E8/D8</f>
        <v>99.6930645690352</v>
      </c>
    </row>
    <row r="9" spans="1:6" s="6" customFormat="1" ht="15.75">
      <c r="A9" s="26"/>
      <c r="B9" s="27"/>
      <c r="C9" s="43"/>
      <c r="D9" s="43"/>
      <c r="E9" s="58"/>
      <c r="F9" s="66"/>
    </row>
    <row r="10" spans="1:6" s="7" customFormat="1" ht="15">
      <c r="A10" s="20"/>
      <c r="B10" s="8" t="s">
        <v>13</v>
      </c>
      <c r="C10" s="44">
        <f>SUM(C12+C13)</f>
        <v>4104381</v>
      </c>
      <c r="D10" s="44">
        <f>SUM(D12+D13)</f>
        <v>4144381</v>
      </c>
      <c r="E10" s="44">
        <f>SUM(E12+E13)</f>
        <v>3873619</v>
      </c>
      <c r="F10" s="65">
        <f>100*E10/D10</f>
        <v>93.46676861997003</v>
      </c>
    </row>
    <row r="11" spans="1:6" s="31" customFormat="1" ht="14.25">
      <c r="A11" s="24"/>
      <c r="B11" s="28" t="s">
        <v>26</v>
      </c>
      <c r="C11" s="45"/>
      <c r="D11" s="45"/>
      <c r="E11" s="45"/>
      <c r="F11" s="66"/>
    </row>
    <row r="12" spans="1:9" ht="15">
      <c r="A12" s="21"/>
      <c r="B12" s="12" t="s">
        <v>48</v>
      </c>
      <c r="C12" s="46">
        <v>3715951</v>
      </c>
      <c r="D12" s="46">
        <v>3755951</v>
      </c>
      <c r="E12" s="61">
        <v>3419354</v>
      </c>
      <c r="F12" s="66">
        <f aca="true" t="shared" si="0" ref="F12:F17">100*E12/D12</f>
        <v>91.03830161788585</v>
      </c>
      <c r="G12"/>
      <c r="H12"/>
      <c r="I12"/>
    </row>
    <row r="13" spans="1:9" ht="15">
      <c r="A13" s="21"/>
      <c r="B13" s="12" t="s">
        <v>25</v>
      </c>
      <c r="C13" s="46">
        <f>SUM(C14:C17)</f>
        <v>388430</v>
      </c>
      <c r="D13" s="46">
        <f>SUM(D14:D17)</f>
        <v>388430</v>
      </c>
      <c r="E13" s="46">
        <f>SUM(E14:E18)</f>
        <v>454265</v>
      </c>
      <c r="F13" s="66">
        <f t="shared" si="0"/>
        <v>116.94899981978735</v>
      </c>
      <c r="G13"/>
      <c r="H13"/>
      <c r="I13"/>
    </row>
    <row r="14" spans="1:9" ht="14.25">
      <c r="A14" s="21"/>
      <c r="B14" s="9" t="s">
        <v>18</v>
      </c>
      <c r="C14" s="47">
        <v>25500</v>
      </c>
      <c r="D14" s="47">
        <v>25500</v>
      </c>
      <c r="E14" s="59">
        <v>27430</v>
      </c>
      <c r="F14" s="66">
        <f t="shared" si="0"/>
        <v>107.56862745098039</v>
      </c>
      <c r="G14"/>
      <c r="H14"/>
      <c r="I14"/>
    </row>
    <row r="15" spans="1:9" ht="14.25">
      <c r="A15" s="21"/>
      <c r="B15" s="9" t="s">
        <v>27</v>
      </c>
      <c r="C15" s="47">
        <v>2104</v>
      </c>
      <c r="D15" s="47">
        <v>2104</v>
      </c>
      <c r="E15" s="59">
        <v>1929</v>
      </c>
      <c r="F15" s="66">
        <f t="shared" si="0"/>
        <v>91.68250950570342</v>
      </c>
      <c r="G15"/>
      <c r="H15"/>
      <c r="I15"/>
    </row>
    <row r="16" spans="1:9" ht="14.25">
      <c r="A16" s="21"/>
      <c r="B16" s="9" t="s">
        <v>0</v>
      </c>
      <c r="C16" s="47">
        <v>198500</v>
      </c>
      <c r="D16" s="47">
        <v>198500</v>
      </c>
      <c r="E16" s="59">
        <v>187448</v>
      </c>
      <c r="F16" s="66">
        <f t="shared" si="0"/>
        <v>94.43224181360202</v>
      </c>
      <c r="G16"/>
      <c r="H16"/>
      <c r="I16"/>
    </row>
    <row r="17" spans="1:9" ht="14.25">
      <c r="A17" s="21"/>
      <c r="B17" s="9" t="s">
        <v>1</v>
      </c>
      <c r="C17" s="47">
        <v>162326</v>
      </c>
      <c r="D17" s="47">
        <v>162326</v>
      </c>
      <c r="E17" s="59">
        <v>236424</v>
      </c>
      <c r="F17" s="66">
        <f t="shared" si="0"/>
        <v>145.64764732698396</v>
      </c>
      <c r="G17"/>
      <c r="H17"/>
      <c r="I17"/>
    </row>
    <row r="18" spans="1:9" ht="14.25">
      <c r="A18" s="21"/>
      <c r="B18" s="9" t="s">
        <v>49</v>
      </c>
      <c r="C18" s="47">
        <v>0</v>
      </c>
      <c r="D18" s="47">
        <v>0</v>
      </c>
      <c r="E18" s="59">
        <v>1034</v>
      </c>
      <c r="F18" s="66">
        <v>0</v>
      </c>
      <c r="G18"/>
      <c r="H18"/>
      <c r="I18"/>
    </row>
    <row r="19" spans="1:9" ht="14.25">
      <c r="A19" s="21"/>
      <c r="B19" s="9"/>
      <c r="C19" s="47"/>
      <c r="D19" s="47"/>
      <c r="E19" s="59"/>
      <c r="F19" s="66"/>
      <c r="G19"/>
      <c r="H19"/>
      <c r="I19"/>
    </row>
    <row r="20" spans="1:6" s="7" customFormat="1" ht="15">
      <c r="A20" s="20"/>
      <c r="B20" s="8" t="s">
        <v>14</v>
      </c>
      <c r="C20" s="44">
        <f>SUM(C22+C26+C27+C28+C29+C30+C31)</f>
        <v>826903</v>
      </c>
      <c r="D20" s="44">
        <f>SUM(D22+D26+D27+D28+D29+D30+D31)</f>
        <v>897550</v>
      </c>
      <c r="E20" s="44">
        <f>SUM(E22+E26+E27+E28+E29+E30+E31)</f>
        <v>947592</v>
      </c>
      <c r="F20" s="65">
        <f>100*E20/D20</f>
        <v>105.5753996991811</v>
      </c>
    </row>
    <row r="21" spans="1:6" s="7" customFormat="1" ht="15">
      <c r="A21" s="30"/>
      <c r="B21" s="28" t="s">
        <v>26</v>
      </c>
      <c r="C21" s="48"/>
      <c r="D21" s="48"/>
      <c r="E21" s="45"/>
      <c r="F21" s="66"/>
    </row>
    <row r="22" spans="1:9" ht="15">
      <c r="A22" s="21"/>
      <c r="B22" s="12" t="s">
        <v>15</v>
      </c>
      <c r="C22" s="46">
        <f>SUM(C23:C25)</f>
        <v>496988</v>
      </c>
      <c r="D22" s="46">
        <f>SUM(D23:D25)</f>
        <v>531031</v>
      </c>
      <c r="E22" s="46">
        <f>SUM(E23:E25)</f>
        <v>527195</v>
      </c>
      <c r="F22" s="66">
        <f>100*E22/D22</f>
        <v>99.2776316260256</v>
      </c>
      <c r="G22"/>
      <c r="H22"/>
      <c r="I22"/>
    </row>
    <row r="23" spans="1:9" ht="14.25">
      <c r="A23" s="21"/>
      <c r="B23" s="9" t="s">
        <v>23</v>
      </c>
      <c r="C23" s="47">
        <v>71700</v>
      </c>
      <c r="D23" s="47">
        <v>71700</v>
      </c>
      <c r="E23" s="59">
        <v>67806</v>
      </c>
      <c r="F23" s="66">
        <f aca="true" t="shared" si="1" ref="F23:F30">100*E23/D23</f>
        <v>94.56903765690376</v>
      </c>
      <c r="G23"/>
      <c r="H23"/>
      <c r="I23"/>
    </row>
    <row r="24" spans="1:9" ht="14.25">
      <c r="A24" s="21"/>
      <c r="B24" s="9" t="s">
        <v>31</v>
      </c>
      <c r="C24" s="47">
        <v>325706</v>
      </c>
      <c r="D24" s="47">
        <v>359749</v>
      </c>
      <c r="E24" s="59">
        <v>359807</v>
      </c>
      <c r="F24" s="66">
        <f t="shared" si="1"/>
        <v>100.01612235197318</v>
      </c>
      <c r="G24"/>
      <c r="H24"/>
      <c r="I24"/>
    </row>
    <row r="25" spans="1:9" ht="14.25">
      <c r="A25" s="21"/>
      <c r="B25" s="9" t="s">
        <v>32</v>
      </c>
      <c r="C25" s="47">
        <v>99582</v>
      </c>
      <c r="D25" s="47">
        <v>99582</v>
      </c>
      <c r="E25" s="59">
        <v>99582</v>
      </c>
      <c r="F25" s="66">
        <f t="shared" si="1"/>
        <v>100</v>
      </c>
      <c r="G25"/>
      <c r="H25"/>
      <c r="I25"/>
    </row>
    <row r="26" spans="1:9" ht="15">
      <c r="A26" s="21"/>
      <c r="B26" s="12" t="s">
        <v>22</v>
      </c>
      <c r="C26" s="46">
        <v>22000</v>
      </c>
      <c r="D26" s="46">
        <v>22000</v>
      </c>
      <c r="E26" s="61">
        <v>25429</v>
      </c>
      <c r="F26" s="66">
        <f t="shared" si="1"/>
        <v>115.58636363636364</v>
      </c>
      <c r="G26"/>
      <c r="H26"/>
      <c r="I26"/>
    </row>
    <row r="27" spans="1:9" ht="15">
      <c r="A27" s="21"/>
      <c r="B27" s="12" t="s">
        <v>4</v>
      </c>
      <c r="C27" s="46">
        <v>0</v>
      </c>
      <c r="D27" s="46">
        <v>23787</v>
      </c>
      <c r="E27" s="61">
        <v>33986</v>
      </c>
      <c r="F27" s="66">
        <v>0</v>
      </c>
      <c r="G27"/>
      <c r="H27"/>
      <c r="I27"/>
    </row>
    <row r="28" spans="1:9" ht="15">
      <c r="A28" s="21"/>
      <c r="B28" s="12" t="s">
        <v>33</v>
      </c>
      <c r="C28" s="46">
        <v>75232</v>
      </c>
      <c r="D28" s="46">
        <v>75232</v>
      </c>
      <c r="E28" s="61">
        <v>71541</v>
      </c>
      <c r="F28" s="66">
        <f t="shared" si="1"/>
        <v>95.09384304551254</v>
      </c>
      <c r="G28"/>
      <c r="H28"/>
      <c r="I28"/>
    </row>
    <row r="29" spans="1:9" ht="15">
      <c r="A29" s="21"/>
      <c r="B29" s="12" t="s">
        <v>43</v>
      </c>
      <c r="C29" s="46">
        <v>147500</v>
      </c>
      <c r="D29" s="46">
        <v>147500</v>
      </c>
      <c r="E29" s="61">
        <v>147492</v>
      </c>
      <c r="F29" s="66">
        <f t="shared" si="1"/>
        <v>99.99457627118645</v>
      </c>
      <c r="G29"/>
      <c r="H29"/>
      <c r="I29"/>
    </row>
    <row r="30" spans="1:9" ht="15">
      <c r="A30" s="21"/>
      <c r="B30" s="12" t="s">
        <v>3</v>
      </c>
      <c r="C30" s="46">
        <v>73183</v>
      </c>
      <c r="D30" s="46">
        <v>86000</v>
      </c>
      <c r="E30" s="61">
        <v>138856</v>
      </c>
      <c r="F30" s="66">
        <f t="shared" si="1"/>
        <v>161.46046511627907</v>
      </c>
      <c r="G30"/>
      <c r="H30"/>
      <c r="I30"/>
    </row>
    <row r="31" spans="1:9" ht="15">
      <c r="A31" s="21"/>
      <c r="B31" s="12" t="s">
        <v>17</v>
      </c>
      <c r="C31" s="46">
        <v>12000</v>
      </c>
      <c r="D31" s="46">
        <v>12000</v>
      </c>
      <c r="E31" s="61">
        <v>3093</v>
      </c>
      <c r="F31" s="66">
        <f>100*E31/D31</f>
        <v>25.775</v>
      </c>
      <c r="G31"/>
      <c r="H31"/>
      <c r="I31"/>
    </row>
    <row r="32" spans="1:9" ht="15">
      <c r="A32" s="21"/>
      <c r="B32" s="12"/>
      <c r="C32" s="46"/>
      <c r="D32" s="46"/>
      <c r="E32" s="61"/>
      <c r="F32" s="66"/>
      <c r="G32"/>
      <c r="H32"/>
      <c r="I32"/>
    </row>
    <row r="33" spans="1:6" s="13" customFormat="1" ht="15">
      <c r="A33" s="20"/>
      <c r="B33" s="8" t="s">
        <v>8</v>
      </c>
      <c r="C33" s="60">
        <f>SUM(C34:C38)</f>
        <v>145558</v>
      </c>
      <c r="D33" s="60">
        <f>SUM(D34:D38)</f>
        <v>180340</v>
      </c>
      <c r="E33" s="60">
        <f>SUM(E34:E38)</f>
        <v>385031</v>
      </c>
      <c r="F33" s="65">
        <f>100*E33/D33</f>
        <v>213.50282799157148</v>
      </c>
    </row>
    <row r="34" spans="1:6" s="101" customFormat="1" ht="15">
      <c r="A34" s="30"/>
      <c r="B34" s="5" t="s">
        <v>5</v>
      </c>
      <c r="C34" s="48">
        <v>0</v>
      </c>
      <c r="D34" s="48">
        <v>0</v>
      </c>
      <c r="E34" s="100">
        <v>151448</v>
      </c>
      <c r="F34" s="92">
        <v>0</v>
      </c>
    </row>
    <row r="35" spans="1:6" s="101" customFormat="1" ht="15">
      <c r="A35" s="30"/>
      <c r="B35" s="5" t="s">
        <v>9</v>
      </c>
      <c r="C35" s="48">
        <v>89500</v>
      </c>
      <c r="D35" s="48">
        <v>96382</v>
      </c>
      <c r="E35" s="100">
        <v>108301</v>
      </c>
      <c r="F35" s="92">
        <f>100*E35/D35</f>
        <v>112.36641696582349</v>
      </c>
    </row>
    <row r="36" spans="1:6" s="101" customFormat="1" ht="15">
      <c r="A36" s="30"/>
      <c r="B36" s="5" t="s">
        <v>6</v>
      </c>
      <c r="C36" s="48">
        <v>0</v>
      </c>
      <c r="D36" s="48">
        <v>27900</v>
      </c>
      <c r="E36" s="100">
        <v>56472</v>
      </c>
      <c r="F36" s="92">
        <f>100*E36/D36</f>
        <v>202.40860215053763</v>
      </c>
    </row>
    <row r="37" spans="1:6" s="101" customFormat="1" ht="15">
      <c r="A37" s="30"/>
      <c r="B37" s="5" t="s">
        <v>7</v>
      </c>
      <c r="C37" s="48">
        <v>56058</v>
      </c>
      <c r="D37" s="48">
        <v>56058</v>
      </c>
      <c r="E37" s="100">
        <v>65584</v>
      </c>
      <c r="F37" s="92">
        <f>100*E37/D37</f>
        <v>116.99311427450141</v>
      </c>
    </row>
    <row r="38" spans="1:6" s="13" customFormat="1" ht="15">
      <c r="A38" s="22"/>
      <c r="B38" s="12" t="s">
        <v>2</v>
      </c>
      <c r="C38" s="46">
        <v>0</v>
      </c>
      <c r="D38" s="46">
        <v>0</v>
      </c>
      <c r="E38" s="61">
        <v>3226</v>
      </c>
      <c r="F38" s="92">
        <v>0</v>
      </c>
    </row>
    <row r="39" spans="1:6" s="13" customFormat="1" ht="15">
      <c r="A39" s="22"/>
      <c r="B39" s="12"/>
      <c r="C39" s="46"/>
      <c r="D39" s="46"/>
      <c r="E39" s="61"/>
      <c r="F39" s="66"/>
    </row>
    <row r="40" spans="1:6" s="15" customFormat="1" ht="15.75">
      <c r="A40" s="19" t="s">
        <v>19</v>
      </c>
      <c r="B40" s="14" t="s">
        <v>34</v>
      </c>
      <c r="C40" s="42">
        <f>SUM(C41:C42)</f>
        <v>2977962</v>
      </c>
      <c r="D40" s="42">
        <f>SUM(D41:D42)</f>
        <v>2437309</v>
      </c>
      <c r="E40" s="42">
        <f>SUM(E41:E42)</f>
        <v>1906166</v>
      </c>
      <c r="F40" s="65">
        <f>100*E40/D40</f>
        <v>78.20781033508678</v>
      </c>
    </row>
    <row r="41" spans="1:6" s="94" customFormat="1" ht="14.25">
      <c r="A41" s="93"/>
      <c r="B41" s="28" t="s">
        <v>53</v>
      </c>
      <c r="C41" s="45">
        <v>130000</v>
      </c>
      <c r="D41" s="45">
        <v>141000</v>
      </c>
      <c r="E41" s="45">
        <v>189337</v>
      </c>
      <c r="F41" s="92">
        <f>100*E41/D41</f>
        <v>134.28156028368795</v>
      </c>
    </row>
    <row r="42" spans="1:6" s="94" customFormat="1" ht="14.25">
      <c r="A42" s="93"/>
      <c r="B42" s="28" t="s">
        <v>52</v>
      </c>
      <c r="C42" s="45">
        <v>2847962</v>
      </c>
      <c r="D42" s="45">
        <v>2296309</v>
      </c>
      <c r="E42" s="45">
        <v>1716829</v>
      </c>
      <c r="F42" s="92">
        <f>100*E42/D42</f>
        <v>74.76472025324118</v>
      </c>
    </row>
    <row r="43" spans="1:6" s="94" customFormat="1" ht="14.25">
      <c r="A43" s="93"/>
      <c r="B43" s="28"/>
      <c r="C43" s="45"/>
      <c r="D43" s="45"/>
      <c r="E43" s="45"/>
      <c r="F43" s="95"/>
    </row>
    <row r="44" spans="1:6" s="6" customFormat="1" ht="15.75">
      <c r="A44" s="32" t="s">
        <v>20</v>
      </c>
      <c r="B44" s="33" t="s">
        <v>36</v>
      </c>
      <c r="C44" s="49">
        <f>SUM(C45:C47)</f>
        <v>1437008</v>
      </c>
      <c r="D44" s="49">
        <f>SUM(D45:D47)</f>
        <v>1677700</v>
      </c>
      <c r="E44" s="49">
        <f>SUM(E45:E47)</f>
        <v>1520999</v>
      </c>
      <c r="F44" s="65">
        <f>100*E44/D44</f>
        <v>90.65977230732551</v>
      </c>
    </row>
    <row r="45" spans="1:6" s="6" customFormat="1" ht="14.25">
      <c r="A45" s="23"/>
      <c r="B45" s="9" t="s">
        <v>29</v>
      </c>
      <c r="C45" s="50">
        <v>814515</v>
      </c>
      <c r="D45" s="50">
        <v>1008014</v>
      </c>
      <c r="E45" s="45">
        <v>931226</v>
      </c>
      <c r="F45" s="66">
        <f>100*E45/D45</f>
        <v>92.38224865924481</v>
      </c>
    </row>
    <row r="46" spans="1:6" s="10" customFormat="1" ht="14.25">
      <c r="A46" s="29"/>
      <c r="B46" s="9" t="s">
        <v>30</v>
      </c>
      <c r="C46" s="50">
        <v>501326</v>
      </c>
      <c r="D46" s="50">
        <v>548519</v>
      </c>
      <c r="E46" s="59">
        <v>472968</v>
      </c>
      <c r="F46" s="66">
        <f>100*E46/D46</f>
        <v>86.22636590528313</v>
      </c>
    </row>
    <row r="47" spans="1:6" s="10" customFormat="1" ht="14.25">
      <c r="A47" s="29"/>
      <c r="B47" s="9" t="s">
        <v>38</v>
      </c>
      <c r="C47" s="50">
        <v>121167</v>
      </c>
      <c r="D47" s="50">
        <v>121167</v>
      </c>
      <c r="E47" s="59">
        <v>116805</v>
      </c>
      <c r="F47" s="66">
        <f>100*E47/D47</f>
        <v>96.40000990368665</v>
      </c>
    </row>
    <row r="48" spans="1:6" s="10" customFormat="1" ht="14.25">
      <c r="A48" s="29"/>
      <c r="B48" s="9"/>
      <c r="C48" s="50"/>
      <c r="D48" s="50"/>
      <c r="E48" s="47"/>
      <c r="F48" s="66"/>
    </row>
    <row r="49" spans="1:6" s="10" customFormat="1" ht="15.75">
      <c r="A49" s="19"/>
      <c r="B49" s="14" t="s">
        <v>35</v>
      </c>
      <c r="C49" s="42">
        <f>SUM(C8+C40+C44)</f>
        <v>9491812</v>
      </c>
      <c r="D49" s="42">
        <f>SUM(D8+D40+D44)</f>
        <v>9337280</v>
      </c>
      <c r="E49" s="42">
        <f>SUM(E8+E40+E44)</f>
        <v>8633407</v>
      </c>
      <c r="F49" s="65">
        <f>100*E49/D49</f>
        <v>92.46169119915007</v>
      </c>
    </row>
    <row r="50" spans="1:6" s="6" customFormat="1" ht="15">
      <c r="A50" s="25"/>
      <c r="B50" s="5"/>
      <c r="C50" s="48"/>
      <c r="D50" s="48"/>
      <c r="E50" s="58"/>
      <c r="F50" s="66"/>
    </row>
    <row r="51" spans="1:6" s="39" customFormat="1" ht="14.25">
      <c r="A51" s="37" t="s">
        <v>28</v>
      </c>
      <c r="B51" s="38" t="s">
        <v>54</v>
      </c>
      <c r="C51" s="51">
        <v>2189518</v>
      </c>
      <c r="D51" s="51">
        <v>2222307</v>
      </c>
      <c r="E51" s="62">
        <v>2228414</v>
      </c>
      <c r="F51" s="66">
        <f>100*E51/D51</f>
        <v>100.27480451620771</v>
      </c>
    </row>
    <row r="52" spans="1:6" s="10" customFormat="1" ht="15">
      <c r="A52" s="25"/>
      <c r="B52" s="5"/>
      <c r="C52" s="48"/>
      <c r="D52" s="48"/>
      <c r="E52" s="47"/>
      <c r="F52" s="66"/>
    </row>
    <row r="53" spans="1:6" s="36" customFormat="1" ht="14.25">
      <c r="A53" s="34"/>
      <c r="B53" s="35"/>
      <c r="C53" s="45"/>
      <c r="D53" s="45"/>
      <c r="E53" s="59"/>
      <c r="F53" s="66"/>
    </row>
    <row r="54" spans="1:6" s="15" customFormat="1" ht="15.75">
      <c r="A54" s="40"/>
      <c r="B54" s="41" t="s">
        <v>39</v>
      </c>
      <c r="C54" s="67">
        <f>C49+C51+C52</f>
        <v>11681330</v>
      </c>
      <c r="D54" s="67">
        <f>D49+D51+D52</f>
        <v>11559587</v>
      </c>
      <c r="E54" s="67">
        <f>E49+E51</f>
        <v>10861821</v>
      </c>
      <c r="F54" s="68">
        <f>100*E54/D54</f>
        <v>93.96374628263104</v>
      </c>
    </row>
    <row r="55" spans="1:6" s="99" customFormat="1" ht="15.75">
      <c r="A55" s="96"/>
      <c r="B55" s="96"/>
      <c r="C55" s="97"/>
      <c r="D55" s="97"/>
      <c r="E55" s="97"/>
      <c r="F55" s="98"/>
    </row>
    <row r="57" spans="1:5" ht="18">
      <c r="A57" s="71" t="s">
        <v>11</v>
      </c>
      <c r="C57"/>
      <c r="D57"/>
      <c r="E57" s="4"/>
    </row>
    <row r="59" spans="1:6" ht="15">
      <c r="A59" s="72"/>
      <c r="B59" s="73" t="s">
        <v>12</v>
      </c>
      <c r="C59" s="53" t="s">
        <v>21</v>
      </c>
      <c r="D59" s="53" t="s">
        <v>44</v>
      </c>
      <c r="E59" s="53" t="s">
        <v>40</v>
      </c>
      <c r="F59" s="87" t="s">
        <v>41</v>
      </c>
    </row>
    <row r="60" spans="1:6" ht="15.75" thickBot="1">
      <c r="A60" s="74"/>
      <c r="B60" s="18"/>
      <c r="C60" s="54">
        <v>2010</v>
      </c>
      <c r="D60" s="54">
        <v>2010</v>
      </c>
      <c r="E60" s="54" t="s">
        <v>51</v>
      </c>
      <c r="F60" s="88" t="s">
        <v>42</v>
      </c>
    </row>
    <row r="61" spans="1:6" ht="13.5" thickTop="1">
      <c r="A61" s="75"/>
      <c r="B61" s="76"/>
      <c r="C61" s="86"/>
      <c r="D61" s="86"/>
      <c r="E61" s="85"/>
      <c r="F61" s="89"/>
    </row>
    <row r="62" spans="1:6" ht="14.25">
      <c r="A62" s="77"/>
      <c r="B62" s="78" t="s">
        <v>45</v>
      </c>
      <c r="C62" s="79">
        <v>11681330</v>
      </c>
      <c r="D62" s="80">
        <v>11559587</v>
      </c>
      <c r="E62" s="84">
        <v>10861821</v>
      </c>
      <c r="F62" s="90">
        <f>100*E62/D62</f>
        <v>93.96374628263104</v>
      </c>
    </row>
    <row r="63" spans="1:6" ht="14.25">
      <c r="A63" s="77"/>
      <c r="B63" s="78" t="s">
        <v>46</v>
      </c>
      <c r="C63" s="80">
        <v>11681330</v>
      </c>
      <c r="D63" s="79">
        <v>11559587</v>
      </c>
      <c r="E63" s="84">
        <v>10617217</v>
      </c>
      <c r="F63" s="90">
        <f>100*E63/D63</f>
        <v>91.84771912698957</v>
      </c>
    </row>
    <row r="64" spans="1:6" ht="14.25">
      <c r="A64" s="103"/>
      <c r="B64" s="104"/>
      <c r="C64" s="105"/>
      <c r="D64" s="106"/>
      <c r="E64" s="107"/>
      <c r="F64" s="108"/>
    </row>
    <row r="65" spans="1:6" ht="15">
      <c r="A65" s="102"/>
      <c r="B65" s="81" t="s">
        <v>10</v>
      </c>
      <c r="C65" s="82">
        <v>0</v>
      </c>
      <c r="D65" s="83">
        <f>SUM(D62-D63)</f>
        <v>0</v>
      </c>
      <c r="E65" s="83">
        <f>SUM(E62-E63)</f>
        <v>244604</v>
      </c>
      <c r="F65" s="91" t="s">
        <v>47</v>
      </c>
    </row>
  </sheetData>
  <mergeCells count="2">
    <mergeCell ref="A3:C3"/>
    <mergeCell ref="A2:F2"/>
  </mergeCells>
  <printOptions/>
  <pageMargins left="1.23" right="0.984251968503937" top="0.85" bottom="2.047244094488189" header="0.8661417322834646" footer="0.7874015748031497"/>
  <pageSetup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1"/>
  <sheetViews>
    <sheetView workbookViewId="0" topLeftCell="A1">
      <selection activeCell="D34" sqref="D34"/>
    </sheetView>
  </sheetViews>
  <sheetFormatPr defaultColWidth="9.00390625" defaultRowHeight="12.75"/>
  <cols>
    <col min="1" max="1" width="5.25390625" style="0" customWidth="1"/>
    <col min="2" max="2" width="5.125" style="0" customWidth="1"/>
    <col min="3" max="3" width="4.75390625" style="0" customWidth="1"/>
    <col min="4" max="4" width="66.625" style="0" customWidth="1"/>
    <col min="5" max="5" width="11.75390625" style="0" customWidth="1"/>
    <col min="6" max="6" width="10.625" style="0" customWidth="1"/>
    <col min="7" max="7" width="10.875" style="0" customWidth="1"/>
    <col min="8" max="8" width="6.00390625" style="0" customWidth="1"/>
    <col min="9" max="9" width="15.75390625" style="0" customWidth="1"/>
  </cols>
  <sheetData>
    <row r="1" spans="1:9" ht="13.5" thickBot="1">
      <c r="A1" s="110"/>
      <c r="B1" s="110"/>
      <c r="C1" s="111"/>
      <c r="D1" s="111"/>
      <c r="E1" s="112"/>
      <c r="F1" s="113"/>
      <c r="G1" s="4"/>
      <c r="H1" s="114"/>
      <c r="I1" s="115" t="s">
        <v>37</v>
      </c>
    </row>
    <row r="2" spans="1:9" ht="13.5" thickTop="1">
      <c r="A2" s="116" t="s">
        <v>90</v>
      </c>
      <c r="B2" s="116" t="s">
        <v>56</v>
      </c>
      <c r="C2" s="116" t="s">
        <v>57</v>
      </c>
      <c r="D2" s="117" t="s">
        <v>58</v>
      </c>
      <c r="E2" s="118" t="s">
        <v>21</v>
      </c>
      <c r="F2" s="118" t="s">
        <v>162</v>
      </c>
      <c r="G2" s="119" t="s">
        <v>139</v>
      </c>
      <c r="H2" s="120" t="s">
        <v>41</v>
      </c>
      <c r="I2" s="121" t="s">
        <v>141</v>
      </c>
    </row>
    <row r="3" spans="1:9" ht="13.5" thickBot="1">
      <c r="A3" s="122" t="s">
        <v>59</v>
      </c>
      <c r="B3" s="122" t="s">
        <v>59</v>
      </c>
      <c r="C3" s="122"/>
      <c r="D3" s="123"/>
      <c r="E3" s="124" t="s">
        <v>127</v>
      </c>
      <c r="F3" s="124" t="s">
        <v>127</v>
      </c>
      <c r="G3" s="125" t="s">
        <v>177</v>
      </c>
      <c r="H3" s="126" t="s">
        <v>42</v>
      </c>
      <c r="I3" s="127"/>
    </row>
    <row r="4" spans="1:9" ht="15.75" thickTop="1">
      <c r="A4" s="129" t="s">
        <v>205</v>
      </c>
      <c r="B4" s="128"/>
      <c r="C4" s="128"/>
      <c r="D4" s="130" t="s">
        <v>202</v>
      </c>
      <c r="E4" s="131">
        <v>4104381</v>
      </c>
      <c r="F4" s="131">
        <v>4144381</v>
      </c>
      <c r="G4" s="131">
        <v>3873619</v>
      </c>
      <c r="H4" s="132">
        <v>93.46676861997003</v>
      </c>
      <c r="I4" s="133"/>
    </row>
    <row r="5" spans="1:9" ht="12.75">
      <c r="A5" s="135" t="s">
        <v>66</v>
      </c>
      <c r="B5" s="134" t="s">
        <v>62</v>
      </c>
      <c r="C5" s="134"/>
      <c r="D5" s="136" t="s">
        <v>179</v>
      </c>
      <c r="E5" s="137">
        <v>3084416</v>
      </c>
      <c r="F5" s="137">
        <v>2974416</v>
      </c>
      <c r="G5" s="138">
        <v>2067497</v>
      </c>
      <c r="H5" s="132">
        <v>69.5093423381262</v>
      </c>
      <c r="I5" s="139" t="s">
        <v>142</v>
      </c>
    </row>
    <row r="6" spans="1:9" ht="12.75">
      <c r="A6" s="135" t="s">
        <v>140</v>
      </c>
      <c r="B6" s="140" t="s">
        <v>176</v>
      </c>
      <c r="C6" s="134"/>
      <c r="D6" s="136" t="s">
        <v>175</v>
      </c>
      <c r="E6" s="137">
        <v>0</v>
      </c>
      <c r="F6" s="137">
        <v>150000</v>
      </c>
      <c r="G6" s="138">
        <v>213845</v>
      </c>
      <c r="H6" s="132">
        <v>0</v>
      </c>
      <c r="I6" s="139"/>
    </row>
    <row r="7" spans="1:9" ht="12.75">
      <c r="A7" s="141" t="s">
        <v>140</v>
      </c>
      <c r="B7" s="142" t="s">
        <v>61</v>
      </c>
      <c r="C7" s="142"/>
      <c r="D7" s="143" t="s">
        <v>163</v>
      </c>
      <c r="E7" s="137">
        <v>631535</v>
      </c>
      <c r="F7" s="137">
        <v>631535</v>
      </c>
      <c r="G7" s="138">
        <v>1138012</v>
      </c>
      <c r="H7" s="132">
        <v>180.19777209497494</v>
      </c>
      <c r="I7" s="144" t="s">
        <v>142</v>
      </c>
    </row>
    <row r="8" spans="1:9" ht="12.75">
      <c r="A8" s="135" t="s">
        <v>63</v>
      </c>
      <c r="B8" s="134"/>
      <c r="C8" s="134"/>
      <c r="D8" s="145" t="s">
        <v>167</v>
      </c>
      <c r="E8" s="137">
        <v>388430</v>
      </c>
      <c r="F8" s="137">
        <v>388430</v>
      </c>
      <c r="G8" s="137">
        <v>453231</v>
      </c>
      <c r="H8" s="132">
        <v>116.68279998970213</v>
      </c>
      <c r="I8" s="139" t="s">
        <v>142</v>
      </c>
    </row>
    <row r="9" spans="1:9" ht="12.75">
      <c r="A9" s="134"/>
      <c r="B9" s="134" t="s">
        <v>60</v>
      </c>
      <c r="C9" s="134"/>
      <c r="D9" s="146" t="s">
        <v>67</v>
      </c>
      <c r="E9" s="147">
        <v>25500</v>
      </c>
      <c r="F9" s="147">
        <v>25500</v>
      </c>
      <c r="G9" s="148">
        <v>27430</v>
      </c>
      <c r="H9" s="149">
        <v>107.56862745098039</v>
      </c>
      <c r="I9" s="139"/>
    </row>
    <row r="10" spans="1:9" ht="12.75">
      <c r="A10" s="134"/>
      <c r="B10" s="134" t="s">
        <v>62</v>
      </c>
      <c r="C10" s="134"/>
      <c r="D10" s="146" t="s">
        <v>88</v>
      </c>
      <c r="E10" s="147">
        <v>664</v>
      </c>
      <c r="F10" s="147">
        <v>664</v>
      </c>
      <c r="G10" s="148">
        <v>586</v>
      </c>
      <c r="H10" s="149">
        <v>88.25301204819277</v>
      </c>
      <c r="I10" s="139"/>
    </row>
    <row r="11" spans="1:9" ht="12.75">
      <c r="A11" s="134"/>
      <c r="B11" s="134" t="s">
        <v>83</v>
      </c>
      <c r="C11" s="134"/>
      <c r="D11" s="146" t="s">
        <v>89</v>
      </c>
      <c r="E11" s="147">
        <v>1440</v>
      </c>
      <c r="F11" s="147">
        <v>1440</v>
      </c>
      <c r="G11" s="148">
        <v>1343</v>
      </c>
      <c r="H11" s="149">
        <v>93.26388888888889</v>
      </c>
      <c r="I11" s="139"/>
    </row>
    <row r="12" spans="1:9" ht="12.75">
      <c r="A12" s="134"/>
      <c r="B12" s="134" t="s">
        <v>64</v>
      </c>
      <c r="C12" s="134"/>
      <c r="D12" s="146" t="s">
        <v>68</v>
      </c>
      <c r="E12" s="147">
        <v>198500</v>
      </c>
      <c r="F12" s="147">
        <v>198500</v>
      </c>
      <c r="G12" s="147">
        <v>187448</v>
      </c>
      <c r="H12" s="149">
        <v>94.43224181360202</v>
      </c>
      <c r="I12" s="139" t="s">
        <v>145</v>
      </c>
    </row>
    <row r="13" spans="1:9" ht="12.75">
      <c r="A13" s="134"/>
      <c r="B13" s="134"/>
      <c r="C13" s="134" t="s">
        <v>69</v>
      </c>
      <c r="D13" s="146" t="s">
        <v>70</v>
      </c>
      <c r="E13" s="147">
        <v>40000</v>
      </c>
      <c r="F13" s="147">
        <v>40000</v>
      </c>
      <c r="G13" s="148">
        <v>2537</v>
      </c>
      <c r="H13" s="149">
        <v>6.3425</v>
      </c>
      <c r="I13" s="139"/>
    </row>
    <row r="14" spans="1:9" ht="12.75">
      <c r="A14" s="134"/>
      <c r="B14" s="134"/>
      <c r="C14" s="134" t="s">
        <v>72</v>
      </c>
      <c r="D14" s="146" t="s">
        <v>73</v>
      </c>
      <c r="E14" s="147">
        <v>3500</v>
      </c>
      <c r="F14" s="147">
        <v>3500</v>
      </c>
      <c r="G14" s="148">
        <v>4035</v>
      </c>
      <c r="H14" s="149">
        <v>115.28571428571429</v>
      </c>
      <c r="I14" s="139"/>
    </row>
    <row r="15" spans="1:9" ht="12.75">
      <c r="A15" s="134"/>
      <c r="B15" s="134"/>
      <c r="C15" s="134" t="s">
        <v>74</v>
      </c>
      <c r="D15" s="146" t="s">
        <v>85</v>
      </c>
      <c r="E15" s="147">
        <v>2000</v>
      </c>
      <c r="F15" s="147">
        <v>2000</v>
      </c>
      <c r="G15" s="148">
        <v>0</v>
      </c>
      <c r="H15" s="149">
        <v>0</v>
      </c>
      <c r="I15" s="139"/>
    </row>
    <row r="16" spans="1:9" ht="12.75">
      <c r="A16" s="134"/>
      <c r="B16" s="134"/>
      <c r="C16" s="134" t="s">
        <v>81</v>
      </c>
      <c r="D16" s="146" t="s">
        <v>82</v>
      </c>
      <c r="E16" s="147">
        <v>3000</v>
      </c>
      <c r="F16" s="147">
        <v>3000</v>
      </c>
      <c r="G16" s="148">
        <v>9689</v>
      </c>
      <c r="H16" s="149">
        <v>322.96666666666664</v>
      </c>
      <c r="I16" s="139"/>
    </row>
    <row r="17" spans="1:9" ht="12.75">
      <c r="A17" s="134"/>
      <c r="B17" s="134"/>
      <c r="C17" s="134" t="s">
        <v>65</v>
      </c>
      <c r="D17" s="146" t="s">
        <v>71</v>
      </c>
      <c r="E17" s="147">
        <v>150000</v>
      </c>
      <c r="F17" s="147">
        <v>150000</v>
      </c>
      <c r="G17" s="148">
        <v>171187</v>
      </c>
      <c r="H17" s="149">
        <v>114.12466666666667</v>
      </c>
      <c r="I17" s="139"/>
    </row>
    <row r="18" spans="1:9" ht="12.75">
      <c r="A18" s="142"/>
      <c r="B18" s="142" t="s">
        <v>128</v>
      </c>
      <c r="C18" s="142"/>
      <c r="D18" s="150" t="s">
        <v>178</v>
      </c>
      <c r="E18" s="147">
        <v>162326</v>
      </c>
      <c r="F18" s="147">
        <v>162326</v>
      </c>
      <c r="G18" s="151">
        <v>236424</v>
      </c>
      <c r="H18" s="149">
        <v>145.64764732698396</v>
      </c>
      <c r="I18" s="144" t="s">
        <v>142</v>
      </c>
    </row>
    <row r="19" spans="1:9" ht="12.75">
      <c r="A19" s="135" t="s">
        <v>168</v>
      </c>
      <c r="B19" s="135" t="s">
        <v>61</v>
      </c>
      <c r="C19" s="135"/>
      <c r="D19" s="145" t="s">
        <v>169</v>
      </c>
      <c r="E19" s="147">
        <v>0</v>
      </c>
      <c r="F19" s="147">
        <v>0</v>
      </c>
      <c r="G19" s="152">
        <v>1034</v>
      </c>
      <c r="H19" s="149">
        <v>0</v>
      </c>
      <c r="I19" s="153"/>
    </row>
    <row r="20" spans="1:9" ht="15">
      <c r="A20" s="154" t="s">
        <v>204</v>
      </c>
      <c r="B20" s="154"/>
      <c r="C20" s="154"/>
      <c r="D20" s="12" t="s">
        <v>203</v>
      </c>
      <c r="E20" s="155">
        <v>826903</v>
      </c>
      <c r="F20" s="155">
        <v>897550</v>
      </c>
      <c r="G20" s="155">
        <v>947591.86</v>
      </c>
      <c r="H20" s="132">
        <v>105.57538410116427</v>
      </c>
      <c r="I20" s="156"/>
    </row>
    <row r="21" spans="1:9" ht="12.75">
      <c r="A21" s="135" t="s">
        <v>75</v>
      </c>
      <c r="B21" s="135" t="s">
        <v>61</v>
      </c>
      <c r="C21" s="135"/>
      <c r="D21" s="145" t="s">
        <v>77</v>
      </c>
      <c r="E21" s="137">
        <v>71700</v>
      </c>
      <c r="F21" s="137">
        <v>71700</v>
      </c>
      <c r="G21" s="137">
        <v>67806</v>
      </c>
      <c r="H21" s="132">
        <v>94.56903765690376</v>
      </c>
      <c r="I21" s="144" t="s">
        <v>144</v>
      </c>
    </row>
    <row r="22" spans="1:9" ht="12.75">
      <c r="A22" s="134"/>
      <c r="B22" s="134"/>
      <c r="C22" s="134" t="s">
        <v>76</v>
      </c>
      <c r="D22" s="146" t="s">
        <v>78</v>
      </c>
      <c r="E22" s="147">
        <v>11700</v>
      </c>
      <c r="F22" s="147">
        <v>11700</v>
      </c>
      <c r="G22" s="148">
        <v>12324</v>
      </c>
      <c r="H22" s="149">
        <v>105.33333333333333</v>
      </c>
      <c r="I22" s="139"/>
    </row>
    <row r="23" spans="1:9" ht="12.75">
      <c r="A23" s="157"/>
      <c r="B23" s="157"/>
      <c r="C23" s="157" t="s">
        <v>79</v>
      </c>
      <c r="D23" s="158" t="s">
        <v>80</v>
      </c>
      <c r="E23" s="147">
        <v>60000</v>
      </c>
      <c r="F23" s="147">
        <v>60000</v>
      </c>
      <c r="G23" s="159">
        <v>55482</v>
      </c>
      <c r="H23" s="149">
        <v>92.47</v>
      </c>
      <c r="I23" s="139"/>
    </row>
    <row r="24" spans="1:9" ht="12.75">
      <c r="A24" s="135" t="s">
        <v>75</v>
      </c>
      <c r="B24" s="135" t="s">
        <v>62</v>
      </c>
      <c r="C24" s="135"/>
      <c r="D24" s="145" t="s">
        <v>84</v>
      </c>
      <c r="E24" s="137">
        <v>325706</v>
      </c>
      <c r="F24" s="137">
        <v>359749</v>
      </c>
      <c r="G24" s="137">
        <v>359806.86</v>
      </c>
      <c r="H24" s="132">
        <v>100.01608343595117</v>
      </c>
      <c r="I24" s="139" t="s">
        <v>143</v>
      </c>
    </row>
    <row r="25" spans="1:9" ht="12.75">
      <c r="A25" s="134"/>
      <c r="B25" s="134"/>
      <c r="C25" s="160" t="s">
        <v>170</v>
      </c>
      <c r="D25" s="146" t="s">
        <v>183</v>
      </c>
      <c r="E25" s="147">
        <v>15784</v>
      </c>
      <c r="F25" s="147">
        <v>49827</v>
      </c>
      <c r="G25" s="159">
        <v>43119</v>
      </c>
      <c r="H25" s="149">
        <v>86.53741947137094</v>
      </c>
      <c r="I25" s="139" t="s">
        <v>144</v>
      </c>
    </row>
    <row r="26" spans="1:9" ht="12.75">
      <c r="A26" s="134"/>
      <c r="B26" s="134"/>
      <c r="C26" s="160" t="s">
        <v>91</v>
      </c>
      <c r="D26" s="146" t="s">
        <v>146</v>
      </c>
      <c r="E26" s="147">
        <v>0</v>
      </c>
      <c r="F26" s="147">
        <v>0</v>
      </c>
      <c r="G26" s="159">
        <v>857</v>
      </c>
      <c r="H26" s="149">
        <v>0</v>
      </c>
      <c r="I26" s="139" t="s">
        <v>147</v>
      </c>
    </row>
    <row r="27" spans="1:9" ht="12.75">
      <c r="A27" s="134"/>
      <c r="B27" s="134"/>
      <c r="C27" s="160" t="s">
        <v>86</v>
      </c>
      <c r="D27" s="146" t="s">
        <v>92</v>
      </c>
      <c r="E27" s="147">
        <v>1380</v>
      </c>
      <c r="F27" s="147">
        <v>1380</v>
      </c>
      <c r="G27" s="159">
        <v>1484</v>
      </c>
      <c r="H27" s="149">
        <v>107.53623188405797</v>
      </c>
      <c r="I27" s="139" t="s">
        <v>142</v>
      </c>
    </row>
    <row r="28" spans="1:9" ht="12.75">
      <c r="A28" s="134"/>
      <c r="B28" s="134"/>
      <c r="C28" s="160" t="s">
        <v>87</v>
      </c>
      <c r="D28" s="146" t="s">
        <v>93</v>
      </c>
      <c r="E28" s="147">
        <v>5730</v>
      </c>
      <c r="F28" s="147">
        <v>5730</v>
      </c>
      <c r="G28" s="159">
        <v>5529</v>
      </c>
      <c r="H28" s="149">
        <v>96.49214659685863</v>
      </c>
      <c r="I28" s="139" t="s">
        <v>142</v>
      </c>
    </row>
    <row r="29" spans="1:9" ht="12.75">
      <c r="A29" s="145"/>
      <c r="B29" s="161"/>
      <c r="C29" s="162">
        <v>2035</v>
      </c>
      <c r="D29" s="158" t="s">
        <v>180</v>
      </c>
      <c r="E29" s="147">
        <v>158730</v>
      </c>
      <c r="F29" s="147">
        <v>158730</v>
      </c>
      <c r="G29" s="159">
        <v>168991</v>
      </c>
      <c r="H29" s="149">
        <v>106.46443646443646</v>
      </c>
      <c r="I29" s="139" t="s">
        <v>142</v>
      </c>
    </row>
    <row r="30" spans="1:9" ht="12.75">
      <c r="A30" s="145"/>
      <c r="B30" s="161"/>
      <c r="C30" s="162">
        <v>2036</v>
      </c>
      <c r="D30" s="158" t="s">
        <v>129</v>
      </c>
      <c r="E30" s="147">
        <v>27240</v>
      </c>
      <c r="F30" s="147">
        <v>27240</v>
      </c>
      <c r="G30" s="159">
        <v>22680</v>
      </c>
      <c r="H30" s="149">
        <v>83.25991189427313</v>
      </c>
      <c r="I30" s="139" t="s">
        <v>142</v>
      </c>
    </row>
    <row r="31" spans="1:9" ht="12.75">
      <c r="A31" s="145"/>
      <c r="B31" s="163"/>
      <c r="C31" s="164">
        <v>50</v>
      </c>
      <c r="D31" s="158" t="s">
        <v>181</v>
      </c>
      <c r="E31" s="147">
        <v>106834</v>
      </c>
      <c r="F31" s="147">
        <v>106834</v>
      </c>
      <c r="G31" s="159">
        <v>105872</v>
      </c>
      <c r="H31" s="149">
        <v>99.09953760038938</v>
      </c>
      <c r="I31" s="139" t="s">
        <v>142</v>
      </c>
    </row>
    <row r="32" spans="1:9" ht="12.75">
      <c r="A32" s="145"/>
      <c r="B32" s="163"/>
      <c r="C32" s="164">
        <v>58</v>
      </c>
      <c r="D32" s="158" t="s">
        <v>182</v>
      </c>
      <c r="E32" s="147">
        <v>10008</v>
      </c>
      <c r="F32" s="147">
        <v>10008</v>
      </c>
      <c r="G32" s="159">
        <v>11274.86</v>
      </c>
      <c r="H32" s="149">
        <v>112.65847322142287</v>
      </c>
      <c r="I32" s="139" t="s">
        <v>142</v>
      </c>
    </row>
    <row r="33" spans="1:9" ht="12.75">
      <c r="A33" s="135" t="s">
        <v>75</v>
      </c>
      <c r="B33" s="135" t="s">
        <v>83</v>
      </c>
      <c r="C33" s="135"/>
      <c r="D33" s="145" t="s">
        <v>184</v>
      </c>
      <c r="E33" s="137">
        <v>99582</v>
      </c>
      <c r="F33" s="137">
        <v>99582</v>
      </c>
      <c r="G33" s="137">
        <v>99582</v>
      </c>
      <c r="H33" s="132">
        <v>100</v>
      </c>
      <c r="I33" s="144" t="s">
        <v>142</v>
      </c>
    </row>
    <row r="34" spans="1:9" ht="12.75">
      <c r="A34" s="166" t="s">
        <v>94</v>
      </c>
      <c r="B34" s="165"/>
      <c r="C34" s="165"/>
      <c r="D34" s="167" t="s">
        <v>95</v>
      </c>
      <c r="E34" s="168">
        <v>22000</v>
      </c>
      <c r="F34" s="168">
        <v>22000</v>
      </c>
      <c r="G34" s="168">
        <v>25429</v>
      </c>
      <c r="H34" s="169">
        <v>115.58636363636364</v>
      </c>
      <c r="I34" s="170" t="s">
        <v>143</v>
      </c>
    </row>
    <row r="35" spans="1:9" ht="12.75">
      <c r="A35" s="135"/>
      <c r="B35" s="141" t="s">
        <v>83</v>
      </c>
      <c r="C35" s="134"/>
      <c r="D35" s="158" t="s">
        <v>96</v>
      </c>
      <c r="E35" s="147">
        <v>6000</v>
      </c>
      <c r="F35" s="147">
        <v>6000</v>
      </c>
      <c r="G35" s="151">
        <v>5931</v>
      </c>
      <c r="H35" s="171">
        <v>98.85</v>
      </c>
      <c r="I35" s="144" t="s">
        <v>148</v>
      </c>
    </row>
    <row r="36" spans="1:9" ht="12.75">
      <c r="A36" s="135"/>
      <c r="B36" s="134"/>
      <c r="C36" s="134" t="s">
        <v>91</v>
      </c>
      <c r="D36" s="158" t="s">
        <v>97</v>
      </c>
      <c r="E36" s="147">
        <v>2000</v>
      </c>
      <c r="F36" s="147">
        <v>2000</v>
      </c>
      <c r="G36" s="151">
        <v>2247</v>
      </c>
      <c r="H36" s="171">
        <v>112.35</v>
      </c>
      <c r="I36" s="144" t="s">
        <v>149</v>
      </c>
    </row>
    <row r="37" spans="1:9" ht="12.75">
      <c r="A37" s="135"/>
      <c r="B37" s="157"/>
      <c r="C37" s="157" t="s">
        <v>69</v>
      </c>
      <c r="D37" s="158" t="s">
        <v>98</v>
      </c>
      <c r="E37" s="147">
        <v>1500</v>
      </c>
      <c r="F37" s="147">
        <v>1500</v>
      </c>
      <c r="G37" s="151">
        <v>3446</v>
      </c>
      <c r="H37" s="171">
        <v>229.73333333333332</v>
      </c>
      <c r="I37" s="144" t="s">
        <v>150</v>
      </c>
    </row>
    <row r="38" spans="1:9" ht="12.75">
      <c r="A38" s="135"/>
      <c r="B38" s="134"/>
      <c r="C38" s="172" t="s">
        <v>99</v>
      </c>
      <c r="D38" s="158" t="s">
        <v>100</v>
      </c>
      <c r="E38" s="147">
        <v>500</v>
      </c>
      <c r="F38" s="147">
        <v>500</v>
      </c>
      <c r="G38" s="151">
        <v>1774</v>
      </c>
      <c r="H38" s="171">
        <v>354.8</v>
      </c>
      <c r="I38" s="144" t="s">
        <v>150</v>
      </c>
    </row>
    <row r="39" spans="1:9" ht="12.75">
      <c r="A39" s="135"/>
      <c r="B39" s="157"/>
      <c r="C39" s="157" t="s">
        <v>101</v>
      </c>
      <c r="D39" s="158" t="s">
        <v>102</v>
      </c>
      <c r="E39" s="147">
        <v>12000</v>
      </c>
      <c r="F39" s="147">
        <v>12000</v>
      </c>
      <c r="G39" s="151">
        <v>12031</v>
      </c>
      <c r="H39" s="171">
        <v>100.25833333333334</v>
      </c>
      <c r="I39" s="144" t="s">
        <v>151</v>
      </c>
    </row>
    <row r="40" spans="1:9" ht="13.5" thickBot="1">
      <c r="A40" s="141" t="s">
        <v>152</v>
      </c>
      <c r="B40" s="141" t="s">
        <v>62</v>
      </c>
      <c r="C40" s="141"/>
      <c r="D40" s="173" t="s">
        <v>153</v>
      </c>
      <c r="E40" s="137">
        <v>0</v>
      </c>
      <c r="F40" s="137">
        <v>23787</v>
      </c>
      <c r="G40" s="152">
        <v>33986</v>
      </c>
      <c r="H40" s="169">
        <v>142.87636103754153</v>
      </c>
      <c r="I40" s="144" t="s">
        <v>143</v>
      </c>
    </row>
    <row r="41" spans="1:9" ht="13.5" thickTop="1">
      <c r="A41" s="174" t="s">
        <v>90</v>
      </c>
      <c r="B41" s="174" t="s">
        <v>56</v>
      </c>
      <c r="C41" s="174" t="s">
        <v>57</v>
      </c>
      <c r="D41" s="175" t="s">
        <v>58</v>
      </c>
      <c r="E41" s="176" t="s">
        <v>21</v>
      </c>
      <c r="F41" s="176" t="s">
        <v>162</v>
      </c>
      <c r="G41" s="177" t="s">
        <v>139</v>
      </c>
      <c r="H41" s="178" t="s">
        <v>41</v>
      </c>
      <c r="I41" s="179"/>
    </row>
    <row r="42" spans="1:9" ht="13.5" thickBot="1">
      <c r="A42" s="180" t="s">
        <v>59</v>
      </c>
      <c r="B42" s="180" t="s">
        <v>59</v>
      </c>
      <c r="C42" s="180"/>
      <c r="D42" s="181"/>
      <c r="E42" s="182">
        <v>2010</v>
      </c>
      <c r="F42" s="182">
        <v>2010</v>
      </c>
      <c r="G42" s="183" t="s">
        <v>51</v>
      </c>
      <c r="H42" s="184" t="s">
        <v>42</v>
      </c>
      <c r="I42" s="185"/>
    </row>
    <row r="43" spans="1:9" ht="13.5" thickTop="1">
      <c r="A43" s="135" t="s">
        <v>103</v>
      </c>
      <c r="B43" s="157"/>
      <c r="C43" s="157"/>
      <c r="D43" s="145" t="s">
        <v>104</v>
      </c>
      <c r="E43" s="137">
        <v>75232</v>
      </c>
      <c r="F43" s="137">
        <v>75232</v>
      </c>
      <c r="G43" s="137">
        <v>71541</v>
      </c>
      <c r="H43" s="169">
        <v>95.09384304551254</v>
      </c>
      <c r="I43" s="144" t="s">
        <v>143</v>
      </c>
    </row>
    <row r="44" spans="1:9" ht="12.75">
      <c r="A44" s="157"/>
      <c r="B44" s="141" t="s">
        <v>60</v>
      </c>
      <c r="C44" s="157"/>
      <c r="D44" s="158" t="s">
        <v>105</v>
      </c>
      <c r="E44" s="147">
        <v>9000</v>
      </c>
      <c r="F44" s="147">
        <v>9000</v>
      </c>
      <c r="G44" s="151">
        <v>4951</v>
      </c>
      <c r="H44" s="171">
        <v>55.01111111111111</v>
      </c>
      <c r="I44" s="144" t="s">
        <v>144</v>
      </c>
    </row>
    <row r="45" spans="1:9" ht="12.75">
      <c r="A45" s="157"/>
      <c r="B45" s="157"/>
      <c r="C45" s="186" t="s">
        <v>106</v>
      </c>
      <c r="D45" s="158" t="s">
        <v>107</v>
      </c>
      <c r="E45" s="147">
        <v>26600</v>
      </c>
      <c r="F45" s="147">
        <v>26600</v>
      </c>
      <c r="G45" s="151">
        <v>29026</v>
      </c>
      <c r="H45" s="171">
        <v>109.1203007518797</v>
      </c>
      <c r="I45" s="144" t="s">
        <v>154</v>
      </c>
    </row>
    <row r="46" spans="1:9" ht="12.75">
      <c r="A46" s="157"/>
      <c r="B46" s="157"/>
      <c r="C46" s="186" t="s">
        <v>108</v>
      </c>
      <c r="D46" s="158" t="s">
        <v>109</v>
      </c>
      <c r="E46" s="147">
        <v>15000</v>
      </c>
      <c r="F46" s="147">
        <v>15000</v>
      </c>
      <c r="G46" s="151">
        <v>5787</v>
      </c>
      <c r="H46" s="171">
        <v>38.58</v>
      </c>
      <c r="I46" s="144" t="s">
        <v>155</v>
      </c>
    </row>
    <row r="47" spans="1:9" ht="12.75">
      <c r="A47" s="157"/>
      <c r="B47" s="157"/>
      <c r="C47" s="160" t="s">
        <v>126</v>
      </c>
      <c r="D47" s="158" t="s">
        <v>110</v>
      </c>
      <c r="E47" s="147">
        <v>9982</v>
      </c>
      <c r="F47" s="147">
        <v>9982</v>
      </c>
      <c r="G47" s="151">
        <v>10092</v>
      </c>
      <c r="H47" s="171">
        <v>101.10198357042677</v>
      </c>
      <c r="I47" s="144" t="s">
        <v>155</v>
      </c>
    </row>
    <row r="48" spans="1:9" ht="12.75">
      <c r="A48" s="157"/>
      <c r="B48" s="157"/>
      <c r="C48" s="186" t="s">
        <v>74</v>
      </c>
      <c r="D48" s="158" t="s">
        <v>120</v>
      </c>
      <c r="E48" s="147">
        <v>13300</v>
      </c>
      <c r="F48" s="147">
        <v>13300</v>
      </c>
      <c r="G48" s="151">
        <v>16954</v>
      </c>
      <c r="H48" s="171">
        <v>127.47368421052632</v>
      </c>
      <c r="I48" s="144" t="s">
        <v>156</v>
      </c>
    </row>
    <row r="49" spans="1:9" ht="12.75">
      <c r="A49" s="157"/>
      <c r="B49" s="157"/>
      <c r="C49" s="186" t="s">
        <v>81</v>
      </c>
      <c r="D49" s="158" t="s">
        <v>111</v>
      </c>
      <c r="E49" s="147">
        <v>1350</v>
      </c>
      <c r="F49" s="147">
        <v>1350</v>
      </c>
      <c r="G49" s="151">
        <v>570</v>
      </c>
      <c r="H49" s="171">
        <v>42.22222222222222</v>
      </c>
      <c r="I49" s="144" t="s">
        <v>155</v>
      </c>
    </row>
    <row r="50" spans="1:9" ht="12.75">
      <c r="A50" s="157"/>
      <c r="B50" s="157"/>
      <c r="C50" s="186" t="s">
        <v>157</v>
      </c>
      <c r="D50" s="158" t="s">
        <v>158</v>
      </c>
      <c r="E50" s="147">
        <v>0</v>
      </c>
      <c r="F50" s="147">
        <v>0</v>
      </c>
      <c r="G50" s="151">
        <v>4161</v>
      </c>
      <c r="H50" s="171">
        <v>0</v>
      </c>
      <c r="I50" s="144" t="s">
        <v>149</v>
      </c>
    </row>
    <row r="51" spans="1:9" ht="12.75">
      <c r="A51" s="135" t="s">
        <v>103</v>
      </c>
      <c r="B51" s="141" t="s">
        <v>61</v>
      </c>
      <c r="C51" s="187"/>
      <c r="D51" s="145" t="s">
        <v>185</v>
      </c>
      <c r="E51" s="137">
        <v>147500</v>
      </c>
      <c r="F51" s="137">
        <v>147500</v>
      </c>
      <c r="G51" s="152">
        <v>147492</v>
      </c>
      <c r="H51" s="169">
        <v>99.99457627118645</v>
      </c>
      <c r="I51" s="144" t="s">
        <v>192</v>
      </c>
    </row>
    <row r="52" spans="1:9" ht="12.75">
      <c r="A52" s="135" t="s">
        <v>112</v>
      </c>
      <c r="B52" s="134"/>
      <c r="C52" s="134"/>
      <c r="D52" s="145" t="s">
        <v>113</v>
      </c>
      <c r="E52" s="137">
        <v>12000</v>
      </c>
      <c r="F52" s="137">
        <v>12000</v>
      </c>
      <c r="G52" s="152">
        <v>3093</v>
      </c>
      <c r="H52" s="169">
        <v>25.775</v>
      </c>
      <c r="I52" s="144" t="s">
        <v>142</v>
      </c>
    </row>
    <row r="53" spans="1:9" ht="12.75">
      <c r="A53" s="135" t="s">
        <v>210</v>
      </c>
      <c r="B53" s="134"/>
      <c r="C53" s="134"/>
      <c r="D53" s="145" t="s">
        <v>209</v>
      </c>
      <c r="E53" s="137">
        <v>73183</v>
      </c>
      <c r="F53" s="137">
        <v>86000</v>
      </c>
      <c r="G53" s="137">
        <v>138856</v>
      </c>
      <c r="H53" s="169">
        <v>161.46046511627907</v>
      </c>
      <c r="I53" s="144" t="s">
        <v>143</v>
      </c>
    </row>
    <row r="54" spans="1:9" ht="12.75">
      <c r="A54" s="142" t="s">
        <v>114</v>
      </c>
      <c r="B54" s="142" t="s">
        <v>159</v>
      </c>
      <c r="C54" s="188" t="s">
        <v>69</v>
      </c>
      <c r="D54" s="150" t="s">
        <v>195</v>
      </c>
      <c r="E54" s="147">
        <v>13183</v>
      </c>
      <c r="F54" s="147">
        <v>0</v>
      </c>
      <c r="G54" s="151">
        <v>0</v>
      </c>
      <c r="H54" s="171">
        <v>0</v>
      </c>
      <c r="I54" s="144" t="s">
        <v>142</v>
      </c>
    </row>
    <row r="55" spans="1:9" ht="12.75">
      <c r="A55" s="142"/>
      <c r="B55" s="142" t="s">
        <v>115</v>
      </c>
      <c r="C55" s="188" t="s">
        <v>160</v>
      </c>
      <c r="D55" s="150" t="s">
        <v>122</v>
      </c>
      <c r="E55" s="147">
        <v>60000</v>
      </c>
      <c r="F55" s="147">
        <v>60000</v>
      </c>
      <c r="G55" s="151">
        <v>56254</v>
      </c>
      <c r="H55" s="171">
        <v>93.75666666666666</v>
      </c>
      <c r="I55" s="144" t="s">
        <v>142</v>
      </c>
    </row>
    <row r="56" spans="1:9" ht="12.75">
      <c r="A56" s="142"/>
      <c r="B56" s="189" t="s">
        <v>171</v>
      </c>
      <c r="C56" s="142"/>
      <c r="D56" s="150" t="s">
        <v>207</v>
      </c>
      <c r="E56" s="147">
        <v>0</v>
      </c>
      <c r="F56" s="147">
        <v>26000</v>
      </c>
      <c r="G56" s="151">
        <v>70047</v>
      </c>
      <c r="H56" s="171">
        <v>269.41153846153844</v>
      </c>
      <c r="I56" s="144" t="s">
        <v>143</v>
      </c>
    </row>
    <row r="57" spans="1:9" ht="12.75">
      <c r="A57" s="142"/>
      <c r="B57" s="189" t="s">
        <v>83</v>
      </c>
      <c r="C57" s="142"/>
      <c r="D57" s="150" t="s">
        <v>208</v>
      </c>
      <c r="E57" s="147">
        <v>0</v>
      </c>
      <c r="F57" s="147">
        <v>0</v>
      </c>
      <c r="G57" s="151">
        <v>12555</v>
      </c>
      <c r="H57" s="171">
        <v>0</v>
      </c>
      <c r="I57" s="144" t="s">
        <v>149</v>
      </c>
    </row>
    <row r="58" spans="1:9" ht="15">
      <c r="A58" s="154"/>
      <c r="B58" s="154"/>
      <c r="C58" s="190"/>
      <c r="D58" s="12" t="s">
        <v>206</v>
      </c>
      <c r="E58" s="191">
        <v>145558</v>
      </c>
      <c r="F58" s="191">
        <v>180340</v>
      </c>
      <c r="G58" s="191">
        <v>385031</v>
      </c>
      <c r="H58" s="169">
        <v>213.50282799157148</v>
      </c>
      <c r="I58" s="139" t="s">
        <v>142</v>
      </c>
    </row>
    <row r="59" spans="1:9" ht="12.75">
      <c r="A59" s="135" t="s">
        <v>191</v>
      </c>
      <c r="B59" s="192"/>
      <c r="C59" s="135"/>
      <c r="D59" s="150" t="s">
        <v>2</v>
      </c>
      <c r="E59" s="147">
        <v>0</v>
      </c>
      <c r="F59" s="147">
        <v>0</v>
      </c>
      <c r="G59" s="151">
        <v>3226</v>
      </c>
      <c r="H59" s="171">
        <v>0</v>
      </c>
      <c r="I59" s="144"/>
    </row>
    <row r="60" spans="1:9" ht="12.75">
      <c r="A60" s="141" t="s">
        <v>116</v>
      </c>
      <c r="B60" s="141" t="s">
        <v>60</v>
      </c>
      <c r="C60" s="188" t="s">
        <v>132</v>
      </c>
      <c r="D60" s="150" t="s">
        <v>135</v>
      </c>
      <c r="E60" s="147">
        <v>28300</v>
      </c>
      <c r="F60" s="147">
        <v>28300</v>
      </c>
      <c r="G60" s="151">
        <v>31088</v>
      </c>
      <c r="H60" s="171">
        <v>109.85159010600707</v>
      </c>
      <c r="I60" s="144"/>
    </row>
    <row r="61" spans="1:9" ht="12.75">
      <c r="A61" s="141"/>
      <c r="B61" s="141"/>
      <c r="C61" s="188" t="s">
        <v>161</v>
      </c>
      <c r="D61" s="150" t="s">
        <v>190</v>
      </c>
      <c r="E61" s="147">
        <v>0</v>
      </c>
      <c r="F61" s="147">
        <v>27900</v>
      </c>
      <c r="G61" s="151">
        <v>56472</v>
      </c>
      <c r="H61" s="171">
        <v>202.40860215053763</v>
      </c>
      <c r="I61" s="144"/>
    </row>
    <row r="62" spans="1:9" ht="12.75">
      <c r="A62" s="142"/>
      <c r="B62" s="142"/>
      <c r="C62" s="188" t="s">
        <v>133</v>
      </c>
      <c r="D62" s="150" t="s">
        <v>136</v>
      </c>
      <c r="E62" s="147">
        <v>23700</v>
      </c>
      <c r="F62" s="147">
        <v>23700</v>
      </c>
      <c r="G62" s="151">
        <v>24483</v>
      </c>
      <c r="H62" s="171">
        <v>103.30379746835443</v>
      </c>
      <c r="I62" s="144"/>
    </row>
    <row r="63" spans="1:9" ht="12.75">
      <c r="A63" s="142"/>
      <c r="B63" s="142"/>
      <c r="C63" s="188" t="s">
        <v>134</v>
      </c>
      <c r="D63" s="150" t="s">
        <v>137</v>
      </c>
      <c r="E63" s="147">
        <v>37500</v>
      </c>
      <c r="F63" s="147">
        <v>41077</v>
      </c>
      <c r="G63" s="151">
        <v>40340</v>
      </c>
      <c r="H63" s="171">
        <v>98.20580860335467</v>
      </c>
      <c r="I63" s="144"/>
    </row>
    <row r="64" spans="1:9" ht="12.75">
      <c r="A64" s="142"/>
      <c r="B64" s="142"/>
      <c r="C64" s="188" t="s">
        <v>164</v>
      </c>
      <c r="D64" s="150" t="s">
        <v>165</v>
      </c>
      <c r="E64" s="147">
        <v>0</v>
      </c>
      <c r="F64" s="147">
        <v>3305</v>
      </c>
      <c r="G64" s="151">
        <v>8121</v>
      </c>
      <c r="H64" s="171">
        <v>245.71860816944024</v>
      </c>
      <c r="I64" s="144"/>
    </row>
    <row r="65" spans="1:9" ht="12.75">
      <c r="A65" s="142"/>
      <c r="B65" s="142"/>
      <c r="C65" s="188" t="s">
        <v>125</v>
      </c>
      <c r="D65" s="150" t="s">
        <v>138</v>
      </c>
      <c r="E65" s="147">
        <v>56058</v>
      </c>
      <c r="F65" s="147">
        <v>56058</v>
      </c>
      <c r="G65" s="151">
        <v>65584</v>
      </c>
      <c r="H65" s="171">
        <v>116.99311427450141</v>
      </c>
      <c r="I65" s="144"/>
    </row>
    <row r="66" spans="1:9" ht="12.75">
      <c r="A66" s="142"/>
      <c r="B66" s="142"/>
      <c r="C66" s="188" t="s">
        <v>196</v>
      </c>
      <c r="D66" s="150" t="s">
        <v>198</v>
      </c>
      <c r="E66" s="147">
        <v>0</v>
      </c>
      <c r="F66" s="147">
        <v>0</v>
      </c>
      <c r="G66" s="151">
        <v>2959</v>
      </c>
      <c r="H66" s="171">
        <v>0</v>
      </c>
      <c r="I66" s="144"/>
    </row>
    <row r="67" spans="1:9" ht="12.75">
      <c r="A67" s="142"/>
      <c r="B67" s="142"/>
      <c r="C67" s="188" t="s">
        <v>197</v>
      </c>
      <c r="D67" s="150" t="s">
        <v>199</v>
      </c>
      <c r="E67" s="147">
        <v>0</v>
      </c>
      <c r="F67" s="147">
        <v>0</v>
      </c>
      <c r="G67" s="151">
        <v>1310</v>
      </c>
      <c r="H67" s="171"/>
      <c r="I67" s="144"/>
    </row>
    <row r="68" spans="1:9" ht="12.75">
      <c r="A68" s="142"/>
      <c r="B68" s="142"/>
      <c r="C68" s="188" t="s">
        <v>188</v>
      </c>
      <c r="D68" s="150" t="s">
        <v>189</v>
      </c>
      <c r="E68" s="147">
        <v>0</v>
      </c>
      <c r="F68" s="147">
        <v>0</v>
      </c>
      <c r="G68" s="151">
        <v>151448</v>
      </c>
      <c r="H68" s="171">
        <v>0</v>
      </c>
      <c r="I68" s="144"/>
    </row>
    <row r="69" spans="1:9" ht="15">
      <c r="A69" s="193"/>
      <c r="B69" s="194"/>
      <c r="C69" s="194"/>
      <c r="D69" s="5" t="s">
        <v>130</v>
      </c>
      <c r="E69" s="191">
        <v>2977962</v>
      </c>
      <c r="F69" s="191">
        <v>2437309</v>
      </c>
      <c r="G69" s="191">
        <v>1906166</v>
      </c>
      <c r="H69" s="169">
        <v>78.20781033508678</v>
      </c>
      <c r="I69" s="195"/>
    </row>
    <row r="70" spans="1:9" ht="12.75">
      <c r="A70" s="196" t="s">
        <v>187</v>
      </c>
      <c r="B70" s="197"/>
      <c r="C70" s="197"/>
      <c r="D70" s="198" t="s">
        <v>186</v>
      </c>
      <c r="E70" s="147">
        <v>130000</v>
      </c>
      <c r="F70" s="147">
        <v>141000</v>
      </c>
      <c r="G70" s="151">
        <v>172740</v>
      </c>
      <c r="H70" s="171">
        <v>122.51063829787235</v>
      </c>
      <c r="I70" s="144" t="s">
        <v>144</v>
      </c>
    </row>
    <row r="71" spans="1:9" ht="12.75">
      <c r="A71" s="199" t="s">
        <v>131</v>
      </c>
      <c r="B71" s="200" t="s">
        <v>60</v>
      </c>
      <c r="C71" s="201" t="s">
        <v>173</v>
      </c>
      <c r="D71" s="198" t="s">
        <v>200</v>
      </c>
      <c r="E71" s="147">
        <v>2256476</v>
      </c>
      <c r="F71" s="147">
        <v>2256476</v>
      </c>
      <c r="G71" s="151">
        <v>1676996</v>
      </c>
      <c r="H71" s="171">
        <v>74.31924824372163</v>
      </c>
      <c r="I71" s="144" t="s">
        <v>142</v>
      </c>
    </row>
    <row r="72" spans="1:9" ht="12.75">
      <c r="A72" s="199"/>
      <c r="B72" s="200" t="s">
        <v>60</v>
      </c>
      <c r="C72" s="201" t="s">
        <v>174</v>
      </c>
      <c r="D72" s="198" t="s">
        <v>172</v>
      </c>
      <c r="E72" s="147">
        <v>591486</v>
      </c>
      <c r="F72" s="147">
        <v>0</v>
      </c>
      <c r="G72" s="151">
        <v>0</v>
      </c>
      <c r="H72" s="171">
        <v>0</v>
      </c>
      <c r="I72" s="144"/>
    </row>
    <row r="73" spans="1:9" ht="12.75">
      <c r="A73" s="199"/>
      <c r="B73" s="200" t="s">
        <v>60</v>
      </c>
      <c r="C73" s="201" t="s">
        <v>66</v>
      </c>
      <c r="D73" s="198" t="s">
        <v>166</v>
      </c>
      <c r="E73" s="147">
        <v>0</v>
      </c>
      <c r="F73" s="147">
        <v>39833</v>
      </c>
      <c r="G73" s="151">
        <v>39833</v>
      </c>
      <c r="H73" s="171">
        <v>100</v>
      </c>
      <c r="I73" s="144" t="s">
        <v>142</v>
      </c>
    </row>
    <row r="74" spans="1:9" ht="12.75">
      <c r="A74" s="200" t="s">
        <v>193</v>
      </c>
      <c r="B74" s="200"/>
      <c r="C74" s="200"/>
      <c r="D74" s="198" t="s">
        <v>194</v>
      </c>
      <c r="E74" s="147">
        <v>0</v>
      </c>
      <c r="F74" s="147">
        <v>0</v>
      </c>
      <c r="G74" s="151">
        <v>16597</v>
      </c>
      <c r="H74" s="171">
        <v>0</v>
      </c>
      <c r="I74" s="144"/>
    </row>
    <row r="75" spans="1:9" ht="15">
      <c r="A75" s="193"/>
      <c r="B75" s="193"/>
      <c r="C75" s="193"/>
      <c r="D75" s="5" t="s">
        <v>117</v>
      </c>
      <c r="E75" s="191">
        <v>1437008</v>
      </c>
      <c r="F75" s="191">
        <v>1677700</v>
      </c>
      <c r="G75" s="191">
        <v>1520999</v>
      </c>
      <c r="H75" s="169">
        <v>90.65977230732551</v>
      </c>
      <c r="I75" s="139" t="s">
        <v>142</v>
      </c>
    </row>
    <row r="76" spans="1:9" ht="12.75">
      <c r="A76" s="199" t="s">
        <v>121</v>
      </c>
      <c r="B76" s="197" t="s">
        <v>60</v>
      </c>
      <c r="C76" s="202"/>
      <c r="D76" s="203" t="s">
        <v>118</v>
      </c>
      <c r="E76" s="147">
        <v>814515</v>
      </c>
      <c r="F76" s="147">
        <v>1008014</v>
      </c>
      <c r="G76" s="151">
        <v>931226</v>
      </c>
      <c r="H76" s="171">
        <v>92.38224865924481</v>
      </c>
      <c r="I76" s="144"/>
    </row>
    <row r="77" spans="1:9" ht="12.75">
      <c r="A77" s="199"/>
      <c r="B77" s="197" t="s">
        <v>61</v>
      </c>
      <c r="C77" s="202"/>
      <c r="D77" s="203" t="s">
        <v>119</v>
      </c>
      <c r="E77" s="147">
        <v>501326</v>
      </c>
      <c r="F77" s="147">
        <v>548519</v>
      </c>
      <c r="G77" s="151">
        <v>472968</v>
      </c>
      <c r="H77" s="171">
        <v>86.22636590528313</v>
      </c>
      <c r="I77" s="144"/>
    </row>
    <row r="78" spans="1:9" ht="12.75">
      <c r="A78" s="142"/>
      <c r="B78" s="142" t="s">
        <v>61</v>
      </c>
      <c r="C78" s="142" t="s">
        <v>91</v>
      </c>
      <c r="D78" s="150" t="s">
        <v>124</v>
      </c>
      <c r="E78" s="147">
        <v>121167</v>
      </c>
      <c r="F78" s="147">
        <v>121167</v>
      </c>
      <c r="G78" s="151">
        <v>116805</v>
      </c>
      <c r="H78" s="171">
        <v>96.40000990368665</v>
      </c>
      <c r="I78" s="144"/>
    </row>
    <row r="79" spans="1:9" ht="12.75">
      <c r="A79" s="135"/>
      <c r="B79" s="135"/>
      <c r="C79" s="135"/>
      <c r="D79" s="145"/>
      <c r="E79" s="204"/>
      <c r="F79" s="204"/>
      <c r="G79" s="152"/>
      <c r="H79" s="145"/>
      <c r="I79" s="153"/>
    </row>
    <row r="80" spans="1:9" ht="12.75">
      <c r="A80" s="205" t="s">
        <v>116</v>
      </c>
      <c r="B80" s="205" t="s">
        <v>123</v>
      </c>
      <c r="C80" s="205"/>
      <c r="D80" s="206" t="s">
        <v>201</v>
      </c>
      <c r="E80" s="207">
        <v>2189518</v>
      </c>
      <c r="F80" s="207">
        <v>2222307</v>
      </c>
      <c r="G80" s="208">
        <v>2228414</v>
      </c>
      <c r="H80" s="209">
        <v>100.27480451620771</v>
      </c>
      <c r="I80" s="144" t="s">
        <v>192</v>
      </c>
    </row>
    <row r="81" spans="1:9" ht="12.75">
      <c r="A81" s="135"/>
      <c r="B81" s="135"/>
      <c r="C81" s="135"/>
      <c r="D81" s="145"/>
      <c r="E81" s="204"/>
      <c r="F81" s="204"/>
      <c r="G81" s="152"/>
      <c r="H81" s="145"/>
      <c r="I81" s="153"/>
    </row>
  </sheetData>
  <printOptions/>
  <pageMargins left="0.75" right="0.75" top="1" bottom="1" header="0.4921259845" footer="0.4921259845"/>
  <pageSetup orientation="landscape" paperSize="9" scale="87" r:id="rId1"/>
  <headerFooter alignWithMargins="0">
    <oddHeader>&amp;C&amp;"Arial CE,Tučné"&amp;11Plnenie rozpočtu príjmov k 31.12. 2010&amp;R&amp;"Arial CE,Tučné"Príloha č. 1</oddHeader>
    <oddFooter>&amp;CStrana &amp;P</oddFooter>
  </headerFooter>
  <rowBreaks count="1" manualBreakCount="1">
    <brk id="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FAJKUS</dc:creator>
  <cp:keywords/>
  <dc:description/>
  <cp:lastModifiedBy>Ing. Jaroslava Stroblová</cp:lastModifiedBy>
  <cp:lastPrinted>2011-06-02T08:58:24Z</cp:lastPrinted>
  <dcterms:created xsi:type="dcterms:W3CDTF">1999-10-27T20:05:33Z</dcterms:created>
  <dcterms:modified xsi:type="dcterms:W3CDTF">2011-06-02T13:00:04Z</dcterms:modified>
  <cp:category/>
  <cp:version/>
  <cp:contentType/>
  <cp:contentStatus/>
</cp:coreProperties>
</file>