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35" windowHeight="6690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>
    <definedName name="_xlnm.Print_Area" localSheetId="0">'List1'!$A$1:$F$71</definedName>
  </definedNames>
  <calcPr fullCalcOnLoad="1"/>
</workbook>
</file>

<file path=xl/sharedStrings.xml><?xml version="1.0" encoding="utf-8"?>
<sst xmlns="http://schemas.openxmlformats.org/spreadsheetml/2006/main" count="79" uniqueCount="79">
  <si>
    <t>Ukazovateľ</t>
  </si>
  <si>
    <t xml:space="preserve">B </t>
  </si>
  <si>
    <t>Bežné výdavky</t>
  </si>
  <si>
    <t>Kapitálové výdavky</t>
  </si>
  <si>
    <t>Verejná správa</t>
  </si>
  <si>
    <t>Civilná ochrana</t>
  </si>
  <si>
    <t>Požiarna ochrana</t>
  </si>
  <si>
    <t xml:space="preserve">Trhy - služby miestneho hospodárstva </t>
  </si>
  <si>
    <t xml:space="preserve">Životné prostredie </t>
  </si>
  <si>
    <t>v tom :  verejná zeleň</t>
  </si>
  <si>
    <t xml:space="preserve">Sociálne zabezpečenie </t>
  </si>
  <si>
    <t>v tom : kluby dôchodcov</t>
  </si>
  <si>
    <t xml:space="preserve">V Ý D A V K Y    bežné a kapitálové  </t>
  </si>
  <si>
    <t xml:space="preserve">Obradná sieň, občianske obrady </t>
  </si>
  <si>
    <t xml:space="preserve"> MKD - dotácia na činnosť</t>
  </si>
  <si>
    <t>Rozpočet</t>
  </si>
  <si>
    <t>Stavebný odbor</t>
  </si>
  <si>
    <t xml:space="preserve"> Dúbravská televízia</t>
  </si>
  <si>
    <t>Správa bytového fondu - obecné byty</t>
  </si>
  <si>
    <t xml:space="preserve"> Náklady na obecné byty, fond opráv, dražby</t>
  </si>
  <si>
    <t xml:space="preserve"> Skatepark - Park Družby</t>
  </si>
  <si>
    <t>Školský úrad</t>
  </si>
  <si>
    <t>A</t>
  </si>
  <si>
    <t xml:space="preserve">             letné čistenie komunikácií, odpad a ostatné</t>
  </si>
  <si>
    <t>C</t>
  </si>
  <si>
    <t xml:space="preserve">VÝDAVKY  c e l k o m </t>
  </si>
  <si>
    <t xml:space="preserve"> Transfer zo ŠR na prenesené kompetencie ZŠ</t>
  </si>
  <si>
    <t>Poslanci trvale uvolnení, neuvolnení  - mzdy a odmeny</t>
  </si>
  <si>
    <t xml:space="preserve">Oddelenie školstva </t>
  </si>
  <si>
    <t>Kultúrne služby, šport</t>
  </si>
  <si>
    <t>v tom : MŠ a ŠJ - mzdy, odvody, tovary a služby</t>
  </si>
  <si>
    <t xml:space="preserve">Školstvo </t>
  </si>
  <si>
    <t>%</t>
  </si>
  <si>
    <t>pln.</t>
  </si>
  <si>
    <t>Správa obce - mzdy, tovary a služby</t>
  </si>
  <si>
    <t>Úprava R</t>
  </si>
  <si>
    <t>Skutočn.</t>
  </si>
  <si>
    <t xml:space="preserve">           transfery na ZŠ , ŠKD a ŠJ pri ZŠ - originálne kompeten.</t>
  </si>
  <si>
    <t xml:space="preserve">           Dúbravské Noviny</t>
  </si>
  <si>
    <t>Trhové stoly</t>
  </si>
  <si>
    <t>REZERVNÝ FOND</t>
  </si>
  <si>
    <t>FOND ROZVOJA BÝVANIA</t>
  </si>
  <si>
    <t xml:space="preserve">           sociálna výpomoc a opatrovateľská služba</t>
  </si>
  <si>
    <t>v tom : činnosť kultúrnych zariadení, šport</t>
  </si>
  <si>
    <t xml:space="preserve">           bežné výdavky ZŠ z účtu nájmov </t>
  </si>
  <si>
    <t>Softvér (IKN pre rozvoj)</t>
  </si>
  <si>
    <t>UPS náhradný zdroj pre budovu MÚ Pri Kríži</t>
  </si>
  <si>
    <t>Dopravný prostriedok - dodávka</t>
  </si>
  <si>
    <t xml:space="preserve"> Parkovacie miesta z veget.tvárnic </t>
  </si>
  <si>
    <t xml:space="preserve"> Chodníky zo zámkovej dlažby a schodisko na ul Schn.Trn.</t>
  </si>
  <si>
    <t xml:space="preserve"> Urban.štúdie -V.lúka,Dúbravčice, Krčace, Tav.kolónia,sektor XIII. </t>
  </si>
  <si>
    <t xml:space="preserve"> Spomaľovacie prahy</t>
  </si>
  <si>
    <t xml:space="preserve"> Projektová činnosť - komunikácia Koprivnická - Pod Záhradami</t>
  </si>
  <si>
    <t xml:space="preserve"> Oprava a údržba ciest a chodníkov</t>
  </si>
  <si>
    <t xml:space="preserve"> Príspevok DKD na opravy  </t>
  </si>
  <si>
    <t xml:space="preserve"> Školstvo - opravy a údržba, rekonštrukcia, moderniz. ZŠ a MŠ </t>
  </si>
  <si>
    <t xml:space="preserve"> Starostlivosť o dreviny - dokumentácia ŽP</t>
  </si>
  <si>
    <t xml:space="preserve"> Príspevok ZŠ na realizáciu projektu - Európsky soc.fond</t>
  </si>
  <si>
    <t xml:space="preserve"> Školstvo - poistenie majetku ZŠ a MŠ</t>
  </si>
  <si>
    <t xml:space="preserve"> Školstvo - nákup školských lavíc a stoličiek  </t>
  </si>
  <si>
    <t xml:space="preserve"> Softvér DOMUS</t>
  </si>
  <si>
    <t xml:space="preserve"> MÚ Žatevná 2 - rekonštrukcia, modernizácia - výmena okien</t>
  </si>
  <si>
    <t>Ústredňa na monitoring</t>
  </si>
  <si>
    <t xml:space="preserve"> Opravy a údržba budov MÚ</t>
  </si>
  <si>
    <t xml:space="preserve"> Náučný chodník</t>
  </si>
  <si>
    <t xml:space="preserve"> Príspevok Dets.folklór.súboru - KLNKA</t>
  </si>
  <si>
    <t>Turistický chodník</t>
  </si>
  <si>
    <t>Dopravné značenie, oprava výtlkov I. a II.etapa</t>
  </si>
  <si>
    <t xml:space="preserve"> Príspevok MKD na plastové okná</t>
  </si>
  <si>
    <t xml:space="preserve"> Dotácie športovým klubom</t>
  </si>
  <si>
    <r>
      <t xml:space="preserve"> </t>
    </r>
    <r>
      <rPr>
        <sz val="10"/>
        <rFont val="Arial CE"/>
        <family val="2"/>
      </rPr>
      <t xml:space="preserve">DKD  - dotácia na prevádzku, kultúru a opravu šatní </t>
    </r>
  </si>
  <si>
    <t xml:space="preserve"> Dotácie pre Ústav krajinnej ekológie</t>
  </si>
  <si>
    <r>
      <t xml:space="preserve"> CESTNÝ FOND</t>
    </r>
    <r>
      <rPr>
        <sz val="10"/>
        <rFont val="Arial CE"/>
        <family val="2"/>
      </rPr>
      <t xml:space="preserve">  (zimná údržba, opravy ciest a chodníkov)</t>
    </r>
  </si>
  <si>
    <t>Miniihrisko ZŠ Pri Kríži</t>
  </si>
  <si>
    <t>Plynové sporáky 11 ks pre MŠ</t>
  </si>
  <si>
    <t xml:space="preserve"> Príspevok Mg.hl.m na opravu dlažby pred DKD</t>
  </si>
  <si>
    <t xml:space="preserve"> Miniihrisko - pri ZŠ Pri kríži (príspevok SFZ a výstavba)</t>
  </si>
  <si>
    <t>1. - 12. 06</t>
  </si>
  <si>
    <t>Zariadenie detských ihrísk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</si>
</sst>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dotted"/>
      <right style="dotted"/>
      <top style="dotted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 style="thin"/>
      <bottom style="dotted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tted"/>
      <top style="dotted"/>
      <bottom style="double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uble"/>
    </border>
    <border>
      <left style="dotted"/>
      <right style="thin"/>
      <top>
        <color indexed="63"/>
      </top>
      <bottom style="dotted"/>
    </border>
    <border>
      <left style="dotted"/>
      <right style="thin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dotted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Fill="1" applyBorder="1" applyAlignment="1">
      <alignment/>
    </xf>
    <xf numFmtId="3" fontId="0" fillId="0" borderId="1" xfId="0" applyNumberFormat="1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9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3" fontId="4" fillId="2" borderId="9" xfId="0" applyNumberFormat="1" applyFont="1" applyFill="1" applyBorder="1" applyAlignment="1">
      <alignment/>
    </xf>
    <xf numFmtId="0" fontId="4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2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0" fillId="0" borderId="2" xfId="0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164" fontId="7" fillId="0" borderId="15" xfId="0" applyNumberFormat="1" applyFont="1" applyFill="1" applyBorder="1" applyAlignment="1">
      <alignment horizontal="right"/>
    </xf>
    <xf numFmtId="164" fontId="7" fillId="2" borderId="15" xfId="0" applyNumberFormat="1" applyFont="1" applyFill="1" applyBorder="1" applyAlignment="1">
      <alignment horizontal="right"/>
    </xf>
    <xf numFmtId="3" fontId="4" fillId="2" borderId="11" xfId="0" applyNumberFormat="1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164" fontId="7" fillId="2" borderId="16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164" fontId="7" fillId="2" borderId="18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164" fontId="7" fillId="0" borderId="15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2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9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workbookViewId="0" topLeftCell="A14">
      <selection activeCell="E25" sqref="E25"/>
    </sheetView>
  </sheetViews>
  <sheetFormatPr defaultColWidth="9.00390625" defaultRowHeight="12.75"/>
  <cols>
    <col min="1" max="1" width="3.375" style="0" customWidth="1"/>
    <col min="2" max="2" width="60.25390625" style="0" customWidth="1"/>
    <col min="3" max="4" width="11.875" style="1" customWidth="1"/>
    <col min="5" max="5" width="11.00390625" style="0" customWidth="1"/>
    <col min="6" max="6" width="5.25390625" style="44" customWidth="1"/>
  </cols>
  <sheetData>
    <row r="1" spans="1:6" s="7" customFormat="1" ht="15">
      <c r="A1" s="22"/>
      <c r="B1" s="23" t="s">
        <v>0</v>
      </c>
      <c r="C1" s="24" t="s">
        <v>15</v>
      </c>
      <c r="D1" s="24" t="s">
        <v>35</v>
      </c>
      <c r="E1" s="46" t="s">
        <v>36</v>
      </c>
      <c r="F1" s="42" t="s">
        <v>32</v>
      </c>
    </row>
    <row r="2" spans="1:6" s="7" customFormat="1" ht="15.75" thickBot="1">
      <c r="A2" s="25"/>
      <c r="B2" s="26"/>
      <c r="C2" s="41">
        <v>2006</v>
      </c>
      <c r="D2" s="41">
        <v>2006</v>
      </c>
      <c r="E2" s="45" t="s">
        <v>77</v>
      </c>
      <c r="F2" s="43" t="s">
        <v>33</v>
      </c>
    </row>
    <row r="3" spans="1:6" s="4" customFormat="1" ht="15.75" thickTop="1">
      <c r="A3" s="27" t="s">
        <v>22</v>
      </c>
      <c r="B3" s="28" t="s">
        <v>2</v>
      </c>
      <c r="C3" s="40">
        <f>SUM(C4+C9+C12+C13+C14+C15+C16+C19+C20+C23+C24+C25+C29)</f>
        <v>194986</v>
      </c>
      <c r="D3" s="40">
        <f>SUM(D4+D9+D12+D13+D14+D15+D16+D19+D20+D23+D24+D25+D29)</f>
        <v>202248</v>
      </c>
      <c r="E3" s="40">
        <f>SUM(E4+E9+E12+E13+E14+E15+E16+E19+E20+E23+E24+E25+E29)</f>
        <v>193272</v>
      </c>
      <c r="F3" s="54">
        <f>100*E3/D3</f>
        <v>95.56188441912899</v>
      </c>
    </row>
    <row r="4" spans="1:8" s="3" customFormat="1" ht="15">
      <c r="A4" s="30"/>
      <c r="B4" s="31" t="s">
        <v>4</v>
      </c>
      <c r="C4" s="20">
        <f>SUM(C5:C8)</f>
        <v>44675</v>
      </c>
      <c r="D4" s="20">
        <f>SUM(D5:D8)</f>
        <v>46838</v>
      </c>
      <c r="E4" s="20">
        <f>SUM(E5:E8)</f>
        <v>42807</v>
      </c>
      <c r="F4" s="53">
        <f>100*E4/D4</f>
        <v>91.3937401255391</v>
      </c>
      <c r="G4" s="62"/>
      <c r="H4" s="59"/>
    </row>
    <row r="5" spans="1:8" s="3" customFormat="1" ht="12.75">
      <c r="A5" s="49"/>
      <c r="B5" s="50" t="s">
        <v>27</v>
      </c>
      <c r="C5" s="48">
        <v>3803</v>
      </c>
      <c r="D5" s="48">
        <v>4094</v>
      </c>
      <c r="E5" s="48">
        <v>3968</v>
      </c>
      <c r="F5" s="53">
        <f aca="true" t="shared" si="0" ref="F5:F71">100*E5/D5</f>
        <v>96.92232535417685</v>
      </c>
      <c r="G5" s="61"/>
      <c r="H5" s="60"/>
    </row>
    <row r="6" spans="1:8" s="3" customFormat="1" ht="12.75">
      <c r="A6" s="49"/>
      <c r="B6" s="50" t="s">
        <v>34</v>
      </c>
      <c r="C6" s="48">
        <v>40355</v>
      </c>
      <c r="D6" s="48">
        <v>42203</v>
      </c>
      <c r="E6" s="48">
        <v>38458</v>
      </c>
      <c r="F6" s="53">
        <f t="shared" si="0"/>
        <v>91.12622325427103</v>
      </c>
      <c r="G6" s="61"/>
      <c r="H6" s="60"/>
    </row>
    <row r="7" spans="1:8" s="3" customFormat="1" ht="12.75">
      <c r="A7" s="49"/>
      <c r="B7" s="50" t="s">
        <v>5</v>
      </c>
      <c r="C7" s="48">
        <v>90</v>
      </c>
      <c r="D7" s="48">
        <v>94</v>
      </c>
      <c r="E7" s="48">
        <v>66</v>
      </c>
      <c r="F7" s="53">
        <f t="shared" si="0"/>
        <v>70.2127659574468</v>
      </c>
      <c r="G7" s="61"/>
      <c r="H7" s="60"/>
    </row>
    <row r="8" spans="1:8" s="3" customFormat="1" ht="12.75">
      <c r="A8" s="49"/>
      <c r="B8" s="50" t="s">
        <v>6</v>
      </c>
      <c r="C8" s="48">
        <v>427</v>
      </c>
      <c r="D8" s="48">
        <v>447</v>
      </c>
      <c r="E8" s="48">
        <v>315</v>
      </c>
      <c r="F8" s="53">
        <f t="shared" si="0"/>
        <v>70.46979865771812</v>
      </c>
      <c r="G8" s="61"/>
      <c r="H8" s="60"/>
    </row>
    <row r="9" spans="1:6" s="8" customFormat="1" ht="15">
      <c r="A9" s="30"/>
      <c r="B9" s="31" t="s">
        <v>8</v>
      </c>
      <c r="C9" s="20">
        <f>SUM(C10:C11)</f>
        <v>10200</v>
      </c>
      <c r="D9" s="20">
        <f>SUM(D10:D11)</f>
        <v>11297</v>
      </c>
      <c r="E9" s="20">
        <f>SUM(E10:E11)</f>
        <v>11110</v>
      </c>
      <c r="F9" s="53">
        <f t="shared" si="0"/>
        <v>98.34469328140214</v>
      </c>
    </row>
    <row r="10" spans="1:6" s="4" customFormat="1" ht="12.75">
      <c r="A10" s="16"/>
      <c r="B10" s="10" t="s">
        <v>9</v>
      </c>
      <c r="C10" s="21">
        <v>7000</v>
      </c>
      <c r="D10" s="21">
        <v>7482</v>
      </c>
      <c r="E10" s="21">
        <v>7795</v>
      </c>
      <c r="F10" s="53">
        <f t="shared" si="0"/>
        <v>104.18337342956428</v>
      </c>
    </row>
    <row r="11" spans="1:6" s="4" customFormat="1" ht="12.75">
      <c r="A11" s="16"/>
      <c r="B11" s="10" t="s">
        <v>23</v>
      </c>
      <c r="C11" s="21">
        <v>3200</v>
      </c>
      <c r="D11" s="21">
        <v>3815</v>
      </c>
      <c r="E11" s="21">
        <v>3315</v>
      </c>
      <c r="F11" s="53">
        <f t="shared" si="0"/>
        <v>86.89384010484928</v>
      </c>
    </row>
    <row r="12" spans="1:6" s="79" customFormat="1" ht="15">
      <c r="A12" s="76"/>
      <c r="B12" s="77" t="s">
        <v>67</v>
      </c>
      <c r="C12" s="78">
        <v>0</v>
      </c>
      <c r="D12" s="78">
        <v>4800</v>
      </c>
      <c r="E12" s="78">
        <v>4756</v>
      </c>
      <c r="F12" s="68">
        <v>0</v>
      </c>
    </row>
    <row r="13" spans="1:6" s="6" customFormat="1" ht="15">
      <c r="A13" s="14"/>
      <c r="B13" s="32" t="s">
        <v>16</v>
      </c>
      <c r="C13" s="33">
        <v>2394</v>
      </c>
      <c r="D13" s="33">
        <v>2593</v>
      </c>
      <c r="E13" s="33">
        <v>2447</v>
      </c>
      <c r="F13" s="53">
        <f t="shared" si="0"/>
        <v>94.36945622830699</v>
      </c>
    </row>
    <row r="14" spans="1:6" s="7" customFormat="1" ht="15">
      <c r="A14" s="13"/>
      <c r="B14" s="31" t="s">
        <v>7</v>
      </c>
      <c r="C14" s="20">
        <v>470</v>
      </c>
      <c r="D14" s="20">
        <v>470</v>
      </c>
      <c r="E14" s="33">
        <v>189</v>
      </c>
      <c r="F14" s="53">
        <f t="shared" si="0"/>
        <v>40.212765957446805</v>
      </c>
    </row>
    <row r="15" spans="1:6" s="7" customFormat="1" ht="15">
      <c r="A15" s="14"/>
      <c r="B15" s="34" t="s">
        <v>18</v>
      </c>
      <c r="C15" s="33">
        <v>15516</v>
      </c>
      <c r="D15" s="33">
        <v>15596</v>
      </c>
      <c r="E15" s="33">
        <v>16152</v>
      </c>
      <c r="F15" s="53">
        <f t="shared" si="0"/>
        <v>103.56501667094126</v>
      </c>
    </row>
    <row r="16" spans="1:6" s="7" customFormat="1" ht="15">
      <c r="A16" s="13"/>
      <c r="B16" s="35" t="s">
        <v>29</v>
      </c>
      <c r="C16" s="33">
        <f>SUM(C17:C18)</f>
        <v>5311</v>
      </c>
      <c r="D16" s="33">
        <f>SUM(D17:D18)</f>
        <v>5323</v>
      </c>
      <c r="E16" s="33">
        <f>SUM(E17:E18)</f>
        <v>4927</v>
      </c>
      <c r="F16" s="53">
        <f t="shared" si="0"/>
        <v>92.56058613563779</v>
      </c>
    </row>
    <row r="17" spans="1:7" s="4" customFormat="1" ht="12.75">
      <c r="A17" s="16"/>
      <c r="B17" s="12" t="s">
        <v>43</v>
      </c>
      <c r="C17" s="21">
        <v>3631</v>
      </c>
      <c r="D17" s="21">
        <v>3643</v>
      </c>
      <c r="E17" s="21">
        <v>3076</v>
      </c>
      <c r="F17" s="53">
        <f t="shared" si="0"/>
        <v>84.43590447433434</v>
      </c>
      <c r="G17" s="61"/>
    </row>
    <row r="18" spans="1:7" s="4" customFormat="1" ht="12.75">
      <c r="A18" s="16"/>
      <c r="B18" s="12" t="s">
        <v>38</v>
      </c>
      <c r="C18" s="21">
        <v>1680</v>
      </c>
      <c r="D18" s="21">
        <v>1680</v>
      </c>
      <c r="E18" s="21">
        <v>1851</v>
      </c>
      <c r="F18" s="53">
        <f t="shared" si="0"/>
        <v>110.17857142857143</v>
      </c>
      <c r="G18" s="61"/>
    </row>
    <row r="19" spans="1:6" s="6" customFormat="1" ht="15">
      <c r="A19" s="14"/>
      <c r="B19" s="19" t="s">
        <v>13</v>
      </c>
      <c r="C19" s="33">
        <v>260</v>
      </c>
      <c r="D19" s="33">
        <v>360</v>
      </c>
      <c r="E19" s="33">
        <v>259</v>
      </c>
      <c r="F19" s="53">
        <f t="shared" si="0"/>
        <v>71.94444444444444</v>
      </c>
    </row>
    <row r="20" spans="1:6" s="7" customFormat="1" ht="15">
      <c r="A20" s="13"/>
      <c r="B20" s="19" t="s">
        <v>10</v>
      </c>
      <c r="C20" s="33">
        <f>SUM(C21:C22)</f>
        <v>4680</v>
      </c>
      <c r="D20" s="33">
        <f>SUM(D21:D22)</f>
        <v>5042</v>
      </c>
      <c r="E20" s="33">
        <f>SUM(E21:E22)</f>
        <v>4993</v>
      </c>
      <c r="F20" s="53">
        <f t="shared" si="0"/>
        <v>99.02816342721142</v>
      </c>
    </row>
    <row r="21" spans="1:7" s="4" customFormat="1" ht="12.75">
      <c r="A21" s="16"/>
      <c r="B21" s="10" t="s">
        <v>11</v>
      </c>
      <c r="C21" s="21">
        <v>330</v>
      </c>
      <c r="D21" s="21">
        <v>692</v>
      </c>
      <c r="E21" s="21">
        <v>804</v>
      </c>
      <c r="F21" s="53">
        <f t="shared" si="0"/>
        <v>116.18497109826589</v>
      </c>
      <c r="G21" s="61"/>
    </row>
    <row r="22" spans="1:6" s="2" customFormat="1" ht="12.75">
      <c r="A22" s="15"/>
      <c r="B22" s="10" t="s">
        <v>42</v>
      </c>
      <c r="C22" s="21">
        <v>4350</v>
      </c>
      <c r="D22" s="21">
        <v>4350</v>
      </c>
      <c r="E22" s="21">
        <v>4189</v>
      </c>
      <c r="F22" s="53">
        <f t="shared" si="0"/>
        <v>96.29885057471265</v>
      </c>
    </row>
    <row r="23" spans="1:6" s="2" customFormat="1" ht="15">
      <c r="A23" s="15"/>
      <c r="B23" s="35" t="s">
        <v>28</v>
      </c>
      <c r="C23" s="33">
        <v>2067</v>
      </c>
      <c r="D23" s="33">
        <v>2041</v>
      </c>
      <c r="E23" s="33">
        <v>1943</v>
      </c>
      <c r="F23" s="53">
        <f>100*E23/D23</f>
        <v>95.1984321411073</v>
      </c>
    </row>
    <row r="24" spans="1:6" s="2" customFormat="1" ht="15">
      <c r="A24" s="15"/>
      <c r="B24" s="35" t="s">
        <v>21</v>
      </c>
      <c r="C24" s="33">
        <v>422</v>
      </c>
      <c r="D24" s="33">
        <v>883</v>
      </c>
      <c r="E24" s="33">
        <v>972</v>
      </c>
      <c r="F24" s="53">
        <f>100*E24/D24</f>
        <v>110.079275198188</v>
      </c>
    </row>
    <row r="25" spans="1:6" s="6" customFormat="1" ht="15">
      <c r="A25" s="14"/>
      <c r="B25" s="34" t="s">
        <v>31</v>
      </c>
      <c r="C25" s="33">
        <f>SUM(C26:C28)</f>
        <v>46555</v>
      </c>
      <c r="D25" s="33">
        <f>SUM(D26:D28)</f>
        <v>45608</v>
      </c>
      <c r="E25" s="33">
        <f>SUM(E26:E28)</f>
        <v>41014</v>
      </c>
      <c r="F25" s="53">
        <f t="shared" si="0"/>
        <v>89.9272057533766</v>
      </c>
    </row>
    <row r="26" spans="1:6" s="4" customFormat="1" ht="12.75">
      <c r="A26" s="16"/>
      <c r="B26" s="11" t="s">
        <v>30</v>
      </c>
      <c r="C26" s="21">
        <v>33805</v>
      </c>
      <c r="D26" s="21">
        <v>32858</v>
      </c>
      <c r="E26" s="21">
        <v>32088</v>
      </c>
      <c r="F26" s="53">
        <f t="shared" si="0"/>
        <v>97.65658287175117</v>
      </c>
    </row>
    <row r="27" spans="1:6" s="4" customFormat="1" ht="12.75">
      <c r="A27" s="16"/>
      <c r="B27" s="11" t="s">
        <v>44</v>
      </c>
      <c r="C27" s="21">
        <v>2950</v>
      </c>
      <c r="D27" s="21">
        <v>2950</v>
      </c>
      <c r="E27" s="21">
        <v>2195</v>
      </c>
      <c r="F27" s="53">
        <f t="shared" si="0"/>
        <v>74.40677966101696</v>
      </c>
    </row>
    <row r="28" spans="1:6" s="4" customFormat="1" ht="12.75">
      <c r="A28" s="16"/>
      <c r="B28" s="11" t="s">
        <v>37</v>
      </c>
      <c r="C28" s="21">
        <v>9800</v>
      </c>
      <c r="D28" s="21">
        <v>9800</v>
      </c>
      <c r="E28" s="21">
        <v>6731</v>
      </c>
      <c r="F28" s="53">
        <f t="shared" si="0"/>
        <v>68.68367346938776</v>
      </c>
    </row>
    <row r="29" spans="1:6" s="3" customFormat="1" ht="15">
      <c r="A29" s="56"/>
      <c r="B29" s="57" t="s">
        <v>26</v>
      </c>
      <c r="C29" s="20">
        <v>62436</v>
      </c>
      <c r="D29" s="20">
        <v>61397</v>
      </c>
      <c r="E29" s="20">
        <v>61703</v>
      </c>
      <c r="F29" s="53">
        <f t="shared" si="0"/>
        <v>100.49839568708569</v>
      </c>
    </row>
    <row r="30" spans="1:6" s="7" customFormat="1" ht="15">
      <c r="A30" s="36" t="s">
        <v>1</v>
      </c>
      <c r="B30" s="37" t="s">
        <v>3</v>
      </c>
      <c r="C30" s="29">
        <f>SUM(C31:C39)</f>
        <v>1400</v>
      </c>
      <c r="D30" s="29">
        <f>SUM(D31:D39)</f>
        <v>3057</v>
      </c>
      <c r="E30" s="29">
        <f>SUM(E31:E39)</f>
        <v>2539</v>
      </c>
      <c r="F30" s="54">
        <f t="shared" si="0"/>
        <v>83.05528295714753</v>
      </c>
    </row>
    <row r="31" spans="1:7" s="3" customFormat="1" ht="12.75">
      <c r="A31" s="47"/>
      <c r="B31" s="17" t="s">
        <v>45</v>
      </c>
      <c r="C31" s="48">
        <v>250</v>
      </c>
      <c r="D31" s="48">
        <v>250</v>
      </c>
      <c r="E31" s="48">
        <v>69</v>
      </c>
      <c r="F31" s="53">
        <f t="shared" si="0"/>
        <v>27.6</v>
      </c>
      <c r="G31" s="61"/>
    </row>
    <row r="32" spans="1:6" s="3" customFormat="1" ht="12.75">
      <c r="A32" s="16"/>
      <c r="B32" s="17" t="s">
        <v>46</v>
      </c>
      <c r="C32" s="48">
        <v>100</v>
      </c>
      <c r="D32" s="48">
        <v>166</v>
      </c>
      <c r="E32" s="10">
        <v>165</v>
      </c>
      <c r="F32" s="53">
        <f t="shared" si="0"/>
        <v>99.39759036144578</v>
      </c>
    </row>
    <row r="33" spans="1:6" s="3" customFormat="1" ht="12.75">
      <c r="A33" s="16"/>
      <c r="B33" s="17" t="s">
        <v>62</v>
      </c>
      <c r="C33" s="48">
        <v>0</v>
      </c>
      <c r="D33" s="48">
        <v>150</v>
      </c>
      <c r="E33" s="10">
        <v>0</v>
      </c>
      <c r="F33" s="53">
        <f t="shared" si="0"/>
        <v>0</v>
      </c>
    </row>
    <row r="34" spans="1:6" s="3" customFormat="1" ht="12.75">
      <c r="A34" s="16"/>
      <c r="B34" s="17" t="s">
        <v>47</v>
      </c>
      <c r="C34" s="48">
        <v>800</v>
      </c>
      <c r="D34" s="48">
        <v>800</v>
      </c>
      <c r="E34" s="10">
        <v>644</v>
      </c>
      <c r="F34" s="53">
        <v>0</v>
      </c>
    </row>
    <row r="35" spans="1:6" s="3" customFormat="1" ht="12.75">
      <c r="A35" s="47"/>
      <c r="B35" s="10" t="s">
        <v>39</v>
      </c>
      <c r="C35" s="21">
        <v>250</v>
      </c>
      <c r="D35" s="21">
        <v>250</v>
      </c>
      <c r="E35" s="21">
        <v>0</v>
      </c>
      <c r="F35" s="53">
        <f t="shared" si="0"/>
        <v>0</v>
      </c>
    </row>
    <row r="36" spans="1:6" s="3" customFormat="1" ht="12.75">
      <c r="A36" s="47"/>
      <c r="B36" s="10" t="s">
        <v>66</v>
      </c>
      <c r="C36" s="21">
        <v>0</v>
      </c>
      <c r="D36" s="21">
        <v>91</v>
      </c>
      <c r="E36" s="21">
        <v>0</v>
      </c>
      <c r="F36" s="53">
        <f t="shared" si="0"/>
        <v>0</v>
      </c>
    </row>
    <row r="37" spans="1:6" s="3" customFormat="1" ht="12.75">
      <c r="A37" s="47"/>
      <c r="B37" s="10" t="s">
        <v>73</v>
      </c>
      <c r="C37" s="21">
        <v>0</v>
      </c>
      <c r="D37" s="21">
        <v>250</v>
      </c>
      <c r="E37" s="21">
        <v>250</v>
      </c>
      <c r="F37" s="53">
        <f t="shared" si="0"/>
        <v>100</v>
      </c>
    </row>
    <row r="38" spans="1:6" s="3" customFormat="1" ht="12.75">
      <c r="A38" s="47"/>
      <c r="B38" s="10" t="s">
        <v>78</v>
      </c>
      <c r="C38" s="21">
        <v>0</v>
      </c>
      <c r="D38" s="21">
        <v>0</v>
      </c>
      <c r="E38" s="21">
        <v>298</v>
      </c>
      <c r="F38" s="53">
        <v>0</v>
      </c>
    </row>
    <row r="39" spans="1:6" s="3" customFormat="1" ht="12.75">
      <c r="A39" s="47"/>
      <c r="B39" s="10" t="s">
        <v>74</v>
      </c>
      <c r="C39" s="21">
        <v>0</v>
      </c>
      <c r="D39" s="21">
        <v>1100</v>
      </c>
      <c r="E39" s="21">
        <v>1113</v>
      </c>
      <c r="F39" s="53">
        <f t="shared" si="0"/>
        <v>101.18181818181819</v>
      </c>
    </row>
    <row r="40" spans="1:6" s="7" customFormat="1" ht="15">
      <c r="A40" s="36"/>
      <c r="B40" s="37" t="s">
        <v>12</v>
      </c>
      <c r="C40" s="29">
        <f>SUM(C30+C3)</f>
        <v>196386</v>
      </c>
      <c r="D40" s="29">
        <f>SUM(D30+D3)</f>
        <v>205305</v>
      </c>
      <c r="E40" s="29">
        <f>SUM(E30+E3)</f>
        <v>195811</v>
      </c>
      <c r="F40" s="58">
        <f t="shared" si="0"/>
        <v>95.37566060251821</v>
      </c>
    </row>
    <row r="41" spans="1:7" s="3" customFormat="1" ht="12.75">
      <c r="A41" s="52"/>
      <c r="B41" s="18" t="s">
        <v>40</v>
      </c>
      <c r="C41" s="51">
        <f>SUM(C42:C53)</f>
        <v>12397</v>
      </c>
      <c r="D41" s="51">
        <f>SUM(D42:D53)</f>
        <v>15034</v>
      </c>
      <c r="E41" s="51">
        <f>SUM(E42:E53)</f>
        <v>14680</v>
      </c>
      <c r="F41" s="53">
        <f t="shared" si="0"/>
        <v>97.64533723559931</v>
      </c>
      <c r="G41" s="64"/>
    </row>
    <row r="42" spans="1:7" s="70" customFormat="1" ht="12.75">
      <c r="A42" s="65"/>
      <c r="B42" s="66" t="s">
        <v>56</v>
      </c>
      <c r="C42" s="67">
        <v>500</v>
      </c>
      <c r="D42" s="67">
        <v>0</v>
      </c>
      <c r="E42" s="67">
        <v>0</v>
      </c>
      <c r="F42" s="68">
        <v>0</v>
      </c>
      <c r="G42" s="69"/>
    </row>
    <row r="43" spans="1:7" s="70" customFormat="1" ht="12.75">
      <c r="A43" s="65"/>
      <c r="B43" s="66" t="s">
        <v>71</v>
      </c>
      <c r="C43" s="67">
        <v>0</v>
      </c>
      <c r="D43" s="67">
        <v>10</v>
      </c>
      <c r="E43" s="67">
        <v>10</v>
      </c>
      <c r="F43" s="68">
        <v>0</v>
      </c>
      <c r="G43" s="71"/>
    </row>
    <row r="44" spans="1:7" s="70" customFormat="1" ht="12.75">
      <c r="A44" s="65"/>
      <c r="B44" s="66" t="s">
        <v>60</v>
      </c>
      <c r="C44" s="67">
        <v>0</v>
      </c>
      <c r="D44" s="67">
        <v>277</v>
      </c>
      <c r="E44" s="67">
        <v>252</v>
      </c>
      <c r="F44" s="68">
        <v>0</v>
      </c>
      <c r="G44" s="71"/>
    </row>
    <row r="45" spans="1:6" s="4" customFormat="1" ht="12.75">
      <c r="A45" s="16"/>
      <c r="B45" s="9" t="s">
        <v>70</v>
      </c>
      <c r="C45" s="21">
        <v>4485</v>
      </c>
      <c r="D45" s="21">
        <v>6335</v>
      </c>
      <c r="E45" s="21">
        <v>6085</v>
      </c>
      <c r="F45" s="53">
        <f t="shared" si="0"/>
        <v>96.05367008681925</v>
      </c>
    </row>
    <row r="46" spans="1:6" s="75" customFormat="1" ht="12.75">
      <c r="A46" s="72"/>
      <c r="B46" s="74" t="s">
        <v>65</v>
      </c>
      <c r="C46" s="73">
        <v>0</v>
      </c>
      <c r="D46" s="73">
        <v>150</v>
      </c>
      <c r="E46" s="73">
        <v>150</v>
      </c>
      <c r="F46" s="53">
        <f t="shared" si="0"/>
        <v>100</v>
      </c>
    </row>
    <row r="47" spans="1:6" s="4" customFormat="1" ht="12.75">
      <c r="A47" s="15"/>
      <c r="B47" s="11" t="s">
        <v>14</v>
      </c>
      <c r="C47" s="21">
        <v>3660</v>
      </c>
      <c r="D47" s="21">
        <v>3660</v>
      </c>
      <c r="E47" s="21">
        <v>3660</v>
      </c>
      <c r="F47" s="53">
        <f t="shared" si="0"/>
        <v>100</v>
      </c>
    </row>
    <row r="48" spans="1:6" s="4" customFormat="1" ht="12.75">
      <c r="A48" s="16"/>
      <c r="B48" s="12" t="s">
        <v>17</v>
      </c>
      <c r="C48" s="21">
        <v>3000</v>
      </c>
      <c r="D48" s="21">
        <v>3000</v>
      </c>
      <c r="E48" s="21">
        <v>3000</v>
      </c>
      <c r="F48" s="53">
        <f t="shared" si="0"/>
        <v>100</v>
      </c>
    </row>
    <row r="49" spans="1:6" s="4" customFormat="1" ht="12.75">
      <c r="A49" s="16"/>
      <c r="B49" s="12" t="s">
        <v>64</v>
      </c>
      <c r="C49" s="21">
        <v>0</v>
      </c>
      <c r="D49" s="21">
        <v>250</v>
      </c>
      <c r="E49" s="21">
        <v>250</v>
      </c>
      <c r="F49" s="53">
        <f t="shared" si="0"/>
        <v>100</v>
      </c>
    </row>
    <row r="50" spans="1:6" s="4" customFormat="1" ht="12.75">
      <c r="A50" s="16"/>
      <c r="B50" s="12" t="s">
        <v>69</v>
      </c>
      <c r="C50" s="21">
        <v>0</v>
      </c>
      <c r="D50" s="21">
        <v>490</v>
      </c>
      <c r="E50" s="21">
        <v>490</v>
      </c>
      <c r="F50" s="53">
        <f t="shared" si="0"/>
        <v>100</v>
      </c>
    </row>
    <row r="51" spans="1:6" s="4" customFormat="1" ht="12.75">
      <c r="A51" s="16"/>
      <c r="B51" s="12" t="s">
        <v>58</v>
      </c>
      <c r="C51" s="21">
        <v>162</v>
      </c>
      <c r="D51" s="21">
        <v>162</v>
      </c>
      <c r="E51" s="21">
        <v>183</v>
      </c>
      <c r="F51" s="53">
        <v>0</v>
      </c>
    </row>
    <row r="52" spans="1:6" s="4" customFormat="1" ht="12.75">
      <c r="A52" s="16"/>
      <c r="B52" s="12" t="s">
        <v>59</v>
      </c>
      <c r="C52" s="21">
        <v>500</v>
      </c>
      <c r="D52" s="21">
        <v>610</v>
      </c>
      <c r="E52" s="21">
        <v>600</v>
      </c>
      <c r="F52" s="53">
        <f t="shared" si="0"/>
        <v>98.36065573770492</v>
      </c>
    </row>
    <row r="53" spans="1:6" s="4" customFormat="1" ht="12.75">
      <c r="A53" s="16"/>
      <c r="B53" s="12" t="s">
        <v>57</v>
      </c>
      <c r="C53" s="21">
        <v>90</v>
      </c>
      <c r="D53" s="21">
        <v>90</v>
      </c>
      <c r="E53" s="21">
        <v>0</v>
      </c>
      <c r="F53" s="53">
        <f t="shared" si="0"/>
        <v>0</v>
      </c>
    </row>
    <row r="54" spans="1:6" s="3" customFormat="1" ht="12.75">
      <c r="A54" s="47"/>
      <c r="B54" s="18" t="s">
        <v>41</v>
      </c>
      <c r="C54" s="51">
        <f>SUM(C57:C69)</f>
        <v>41847</v>
      </c>
      <c r="D54" s="51">
        <f>SUM(D55:D69)</f>
        <v>54249</v>
      </c>
      <c r="E54" s="51">
        <f>SUM(E55:E69)</f>
        <v>52374</v>
      </c>
      <c r="F54" s="53">
        <f t="shared" si="0"/>
        <v>96.54371509152243</v>
      </c>
    </row>
    <row r="55" spans="1:6" s="70" customFormat="1" ht="12.75">
      <c r="A55" s="65"/>
      <c r="B55" s="66" t="s">
        <v>61</v>
      </c>
      <c r="C55" s="67">
        <v>0</v>
      </c>
      <c r="D55" s="67">
        <v>600</v>
      </c>
      <c r="E55" s="67">
        <v>526</v>
      </c>
      <c r="F55" s="68">
        <v>0</v>
      </c>
    </row>
    <row r="56" spans="1:6" s="70" customFormat="1" ht="12.75">
      <c r="A56" s="65"/>
      <c r="B56" s="66" t="s">
        <v>63</v>
      </c>
      <c r="C56" s="67">
        <v>0</v>
      </c>
      <c r="D56" s="67">
        <v>3300</v>
      </c>
      <c r="E56" s="67">
        <v>3270</v>
      </c>
      <c r="F56" s="68">
        <v>0</v>
      </c>
    </row>
    <row r="57" spans="1:6" s="3" customFormat="1" ht="12.75">
      <c r="A57" s="47"/>
      <c r="B57" s="10" t="s">
        <v>20</v>
      </c>
      <c r="C57" s="21">
        <v>10500</v>
      </c>
      <c r="D57" s="21">
        <v>10650</v>
      </c>
      <c r="E57" s="21">
        <v>10649</v>
      </c>
      <c r="F57" s="53">
        <f>100*E57/D57</f>
        <v>99.9906103286385</v>
      </c>
    </row>
    <row r="58" spans="1:6" s="3" customFormat="1" ht="12.75">
      <c r="A58" s="47"/>
      <c r="B58" s="10" t="s">
        <v>48</v>
      </c>
      <c r="C58" s="21">
        <v>1800</v>
      </c>
      <c r="D58" s="21">
        <v>1800</v>
      </c>
      <c r="E58" s="21">
        <v>1990</v>
      </c>
      <c r="F58" s="53">
        <f>100*E58/D58</f>
        <v>110.55555555555556</v>
      </c>
    </row>
    <row r="59" spans="1:6" s="4" customFormat="1" ht="12.75">
      <c r="A59" s="16"/>
      <c r="B59" s="10" t="s">
        <v>49</v>
      </c>
      <c r="C59" s="21">
        <v>620</v>
      </c>
      <c r="D59" s="21">
        <v>620</v>
      </c>
      <c r="E59" s="21">
        <v>461</v>
      </c>
      <c r="F59" s="53">
        <f t="shared" si="0"/>
        <v>74.35483870967742</v>
      </c>
    </row>
    <row r="60" spans="1:6" s="4" customFormat="1" ht="12.75">
      <c r="A60" s="16"/>
      <c r="B60" s="10" t="s">
        <v>51</v>
      </c>
      <c r="C60" s="21">
        <v>200</v>
      </c>
      <c r="D60" s="21">
        <v>200</v>
      </c>
      <c r="E60" s="21">
        <v>0</v>
      </c>
      <c r="F60" s="53">
        <v>0</v>
      </c>
    </row>
    <row r="61" spans="1:6" s="4" customFormat="1" ht="12.75">
      <c r="A61" s="16"/>
      <c r="B61" s="10" t="s">
        <v>50</v>
      </c>
      <c r="C61" s="21">
        <v>1000</v>
      </c>
      <c r="D61" s="21">
        <v>1000</v>
      </c>
      <c r="E61" s="21">
        <v>0</v>
      </c>
      <c r="F61" s="53">
        <f t="shared" si="0"/>
        <v>0</v>
      </c>
    </row>
    <row r="62" spans="1:6" s="4" customFormat="1" ht="12.75">
      <c r="A62" s="16"/>
      <c r="B62" s="10" t="s">
        <v>52</v>
      </c>
      <c r="C62" s="21">
        <v>350</v>
      </c>
      <c r="D62" s="21">
        <v>350</v>
      </c>
      <c r="E62" s="21">
        <v>50</v>
      </c>
      <c r="F62" s="53">
        <f>100*E62/D62</f>
        <v>14.285714285714286</v>
      </c>
    </row>
    <row r="63" spans="1:6" s="4" customFormat="1" ht="12.75">
      <c r="A63" s="16"/>
      <c r="B63" s="10" t="s">
        <v>53</v>
      </c>
      <c r="C63" s="21">
        <v>2720</v>
      </c>
      <c r="D63" s="21">
        <v>1720</v>
      </c>
      <c r="E63" s="21">
        <v>1866</v>
      </c>
      <c r="F63" s="53">
        <f>100*E63/D63</f>
        <v>108.48837209302326</v>
      </c>
    </row>
    <row r="64" spans="1:6" s="4" customFormat="1" ht="12.75">
      <c r="A64" s="16"/>
      <c r="B64" s="10" t="s">
        <v>19</v>
      </c>
      <c r="C64" s="21">
        <v>280</v>
      </c>
      <c r="D64" s="21">
        <v>320</v>
      </c>
      <c r="E64" s="21">
        <v>77</v>
      </c>
      <c r="F64" s="53">
        <f>100*E64/D64</f>
        <v>24.0625</v>
      </c>
    </row>
    <row r="65" spans="1:7" s="4" customFormat="1" ht="12.75">
      <c r="A65" s="16"/>
      <c r="B65" s="10" t="s">
        <v>54</v>
      </c>
      <c r="C65" s="21">
        <v>3477</v>
      </c>
      <c r="D65" s="21">
        <v>4337</v>
      </c>
      <c r="E65" s="21">
        <v>4189</v>
      </c>
      <c r="F65" s="53">
        <f t="shared" si="0"/>
        <v>96.58750288217662</v>
      </c>
      <c r="G65" s="61"/>
    </row>
    <row r="66" spans="1:7" s="4" customFormat="1" ht="12.75">
      <c r="A66" s="16"/>
      <c r="B66" s="10" t="s">
        <v>75</v>
      </c>
      <c r="C66" s="21">
        <v>0</v>
      </c>
      <c r="D66" s="21">
        <v>700</v>
      </c>
      <c r="E66" s="21">
        <v>700</v>
      </c>
      <c r="F66" s="53">
        <f t="shared" si="0"/>
        <v>100</v>
      </c>
      <c r="G66" s="61"/>
    </row>
    <row r="67" spans="1:7" s="4" customFormat="1" ht="12.75">
      <c r="A67" s="16"/>
      <c r="B67" s="10" t="s">
        <v>68</v>
      </c>
      <c r="C67" s="21">
        <v>0</v>
      </c>
      <c r="D67" s="21">
        <v>170</v>
      </c>
      <c r="E67" s="21">
        <v>124</v>
      </c>
      <c r="F67" s="53">
        <f t="shared" si="0"/>
        <v>72.94117647058823</v>
      </c>
      <c r="G67" s="61"/>
    </row>
    <row r="68" spans="1:7" s="4" customFormat="1" ht="12.75">
      <c r="A68" s="16"/>
      <c r="B68" s="10" t="s">
        <v>76</v>
      </c>
      <c r="C68" s="21">
        <v>0</v>
      </c>
      <c r="D68" s="21">
        <v>1000</v>
      </c>
      <c r="E68" s="21">
        <v>974</v>
      </c>
      <c r="F68" s="53">
        <f t="shared" si="0"/>
        <v>97.4</v>
      </c>
      <c r="G68" s="61"/>
    </row>
    <row r="69" spans="1:7" s="4" customFormat="1" ht="12.75">
      <c r="A69" s="16"/>
      <c r="B69" s="10" t="s">
        <v>55</v>
      </c>
      <c r="C69" s="21">
        <v>20900</v>
      </c>
      <c r="D69" s="21">
        <v>27482</v>
      </c>
      <c r="E69" s="21">
        <v>27498</v>
      </c>
      <c r="F69" s="53">
        <f>100*E69/D69</f>
        <v>100.05821992576959</v>
      </c>
      <c r="G69" s="61"/>
    </row>
    <row r="70" spans="1:6" s="5" customFormat="1" ht="12.75">
      <c r="A70" s="52"/>
      <c r="B70" s="18" t="s">
        <v>72</v>
      </c>
      <c r="C70" s="51">
        <v>9400</v>
      </c>
      <c r="D70" s="51">
        <v>9150</v>
      </c>
      <c r="E70" s="51">
        <v>8389</v>
      </c>
      <c r="F70" s="53">
        <f t="shared" si="0"/>
        <v>91.68306010928961</v>
      </c>
    </row>
    <row r="71" spans="1:6" s="8" customFormat="1" ht="15">
      <c r="A71" s="38" t="s">
        <v>24</v>
      </c>
      <c r="B71" s="39" t="s">
        <v>25</v>
      </c>
      <c r="C71" s="55">
        <f>SUM(C70+C54+C41+C40)</f>
        <v>260030</v>
      </c>
      <c r="D71" s="55">
        <f>SUM(D70+D54+D41+D40)</f>
        <v>283738</v>
      </c>
      <c r="E71" s="55">
        <f>SUM(E70+E54+E41+E40)</f>
        <v>271254</v>
      </c>
      <c r="F71" s="63">
        <f t="shared" si="0"/>
        <v>95.60016635064743</v>
      </c>
    </row>
  </sheetData>
  <printOptions/>
  <pageMargins left="1.09" right="0.8267716535433072" top="1.1811023622047245" bottom="0.7874015748031497" header="0.3937007874015748" footer="0.5118110236220472"/>
  <pageSetup orientation="portrait" paperSize="9" scale="75" r:id="rId1"/>
  <headerFooter alignWithMargins="0">
    <oddHeader>&amp;C&amp;"Arial CE,Tučné"&amp;14ZÁVEREČNÝ ÚČET - čerpanie rozpočtu v ý d a v k o v   za rok 2006
&amp;Rv tis. Sk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FAJKUS</dc:creator>
  <cp:keywords/>
  <dc:description/>
  <cp:lastModifiedBy>stroblova</cp:lastModifiedBy>
  <cp:lastPrinted>2007-04-25T07:45:34Z</cp:lastPrinted>
  <dcterms:created xsi:type="dcterms:W3CDTF">1999-10-27T20:05:33Z</dcterms:created>
  <dcterms:modified xsi:type="dcterms:W3CDTF">2007-04-25T08:02:37Z</dcterms:modified>
  <cp:category/>
  <cp:version/>
  <cp:contentType/>
  <cp:contentStatus/>
</cp:coreProperties>
</file>