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35" windowHeight="669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Area" localSheetId="0">'List1'!$A$1:$F$57</definedName>
  </definedNames>
  <calcPr fullCalcOnLoad="1"/>
</workbook>
</file>

<file path=xl/sharedStrings.xml><?xml version="1.0" encoding="utf-8"?>
<sst xmlns="http://schemas.openxmlformats.org/spreadsheetml/2006/main" count="60" uniqueCount="60">
  <si>
    <t>Ukazovateľ</t>
  </si>
  <si>
    <t>Daňové príjmy</t>
  </si>
  <si>
    <t>Nedaňové príjmy</t>
  </si>
  <si>
    <t xml:space="preserve">Príjmy z vlastníctva </t>
  </si>
  <si>
    <t>Bežné príjmy</t>
  </si>
  <si>
    <t>Úroky z bankových účtov bežných príjmov</t>
  </si>
  <si>
    <t xml:space="preserve"> - za psa</t>
  </si>
  <si>
    <t>P R Í J M Y     bežné a kapitálové</t>
  </si>
  <si>
    <t>PRÍJMY   c e l k o m</t>
  </si>
  <si>
    <t>B</t>
  </si>
  <si>
    <t>C</t>
  </si>
  <si>
    <t>Rozpočet</t>
  </si>
  <si>
    <t>Administratívne poplatky</t>
  </si>
  <si>
    <t xml:space="preserve"> v tom z prenájmu : pozemkov a záhrad</t>
  </si>
  <si>
    <t>Poplatky a platby z náhodilého predaja a služieb</t>
  </si>
  <si>
    <t>A</t>
  </si>
  <si>
    <t xml:space="preserve">Daň z príjmov fyzických osôb  </t>
  </si>
  <si>
    <t>Dane za špecifické služby</t>
  </si>
  <si>
    <t xml:space="preserve"> - z nevýherných hracích prístrojov</t>
  </si>
  <si>
    <t xml:space="preserve"> - za predajné automaty</t>
  </si>
  <si>
    <t>Daň z nehnuteľnosti  - za pozemky, stavby a byty</t>
  </si>
  <si>
    <t>v tom za : overovanie a osvedčenie</t>
  </si>
  <si>
    <t>v tom príjmy : za Dúbravské noviny - inzercia</t>
  </si>
  <si>
    <t>Ostatné príjmy</t>
  </si>
  <si>
    <t>v tom príjmy : z výťažkov z lotérií</t>
  </si>
  <si>
    <t>Príjmy z podnikania  (dividendy)</t>
  </si>
  <si>
    <r>
      <t xml:space="preserve">Finančné operácie               </t>
    </r>
    <r>
      <rPr>
        <b/>
        <sz val="10"/>
        <rFont val="Arial CE"/>
        <family val="2"/>
      </rPr>
      <t xml:space="preserve"> </t>
    </r>
  </si>
  <si>
    <t xml:space="preserve">Prevod prostriedkov z Fondu rozvoja bývania  </t>
  </si>
  <si>
    <t>Prevod prostriedkov z Cestného fondu</t>
  </si>
  <si>
    <t>%</t>
  </si>
  <si>
    <t>pln.</t>
  </si>
  <si>
    <t xml:space="preserve">                            samostatne stojacich objektov</t>
  </si>
  <si>
    <t xml:space="preserve">                            trhových stolov</t>
  </si>
  <si>
    <t xml:space="preserve">                            obecných garáží a NP - SBF </t>
  </si>
  <si>
    <t xml:space="preserve">                            obecných a školských bytov - SBF</t>
  </si>
  <si>
    <t xml:space="preserve">                            strojov a zariadení TEZ</t>
  </si>
  <si>
    <t xml:space="preserve">               rybárske lístky</t>
  </si>
  <si>
    <t xml:space="preserve">               stavebnú činnosť</t>
  </si>
  <si>
    <t xml:space="preserve">                     z podujatí, krúžky, letný tábor </t>
  </si>
  <si>
    <t xml:space="preserve">                     za sociálne služby od občanov</t>
  </si>
  <si>
    <t xml:space="preserve">                     za právne služby a iné </t>
  </si>
  <si>
    <t xml:space="preserve">                     zo služieb za samostatne stojace objekty (energie) </t>
  </si>
  <si>
    <t>Pokuty vyrubované obcou a stavebným úradom</t>
  </si>
  <si>
    <t xml:space="preserve">                     z vymáhania pohľadávok, pokuty, penále - SBF</t>
  </si>
  <si>
    <t>Skutočn.</t>
  </si>
  <si>
    <t>Uprav. R</t>
  </si>
  <si>
    <t xml:space="preserve">                     z MŠ - za služby, energie, príspevky od rodičov</t>
  </si>
  <si>
    <t xml:space="preserve">               rozkopávky, reklama</t>
  </si>
  <si>
    <t xml:space="preserve"> - za zaujatie verejného priestranstva (parkov.miesta,reklama, AP,rozk.)</t>
  </si>
  <si>
    <t xml:space="preserve">Prijaté transfery zo ŠR na ZŠ, MŠ  </t>
  </si>
  <si>
    <t xml:space="preserve">                            telocviční a nebyt.priestorov ZŠa MŠ</t>
  </si>
  <si>
    <t xml:space="preserve">                     za zaberanie zelene a výrub stromov</t>
  </si>
  <si>
    <t xml:space="preserve">                            iné príjmy z prenájmu</t>
  </si>
  <si>
    <t xml:space="preserve">                     iné nedaňové príjmy - MaŠ, refund., poist.plnenie,dobrop.</t>
  </si>
  <si>
    <t xml:space="preserve">                     refundácia výdavkov z MÚ K.Ves a Lamač za r.2005</t>
  </si>
  <si>
    <t xml:space="preserve">Prevod prostriedkov z Rezervného fondu obce a ZŠ  </t>
  </si>
  <si>
    <t>Sponzorské dary</t>
  </si>
  <si>
    <r>
      <t xml:space="preserve">Transfery  </t>
    </r>
    <r>
      <rPr>
        <sz val="10"/>
        <rFont val="Arial CE"/>
        <family val="2"/>
      </rPr>
      <t>(na stavebný úrad, na komun.odpad, školský úrad,iné)</t>
    </r>
  </si>
  <si>
    <t xml:space="preserve">Kapitálové príjmy  </t>
  </si>
  <si>
    <t>1. - 12. 06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</si>
</sst>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uble"/>
      <bottom style="dotted"/>
    </border>
    <border>
      <left style="dotted"/>
      <right style="thin"/>
      <top style="double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2" borderId="1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7" fillId="2" borderId="12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164" fontId="4" fillId="2" borderId="17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164" fontId="4" fillId="2" borderId="18" xfId="0" applyNumberFormat="1" applyFont="1" applyFill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2" borderId="1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0" fillId="0" borderId="20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4" fillId="2" borderId="1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59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3.75390625" style="0" customWidth="1"/>
    <col min="2" max="2" width="59.25390625" style="0" customWidth="1"/>
    <col min="3" max="3" width="10.75390625" style="6" customWidth="1"/>
    <col min="4" max="4" width="11.25390625" style="6" customWidth="1"/>
    <col min="5" max="5" width="10.25390625" style="5" customWidth="1"/>
    <col min="6" max="6" width="5.00390625" style="5" customWidth="1"/>
    <col min="7" max="7" width="10.00390625" style="1" customWidth="1"/>
    <col min="8" max="8" width="9.625" style="1" customWidth="1"/>
    <col min="9" max="9" width="12.125" style="3" customWidth="1"/>
  </cols>
  <sheetData>
    <row r="3" spans="1:6" s="11" customFormat="1" ht="15">
      <c r="A3" s="15"/>
      <c r="B3" s="25" t="s">
        <v>0</v>
      </c>
      <c r="C3" s="27" t="s">
        <v>11</v>
      </c>
      <c r="D3" s="27" t="s">
        <v>45</v>
      </c>
      <c r="E3" s="54" t="s">
        <v>44</v>
      </c>
      <c r="F3" s="39" t="s">
        <v>29</v>
      </c>
    </row>
    <row r="4" spans="1:6" s="11" customFormat="1" ht="15.75" thickBot="1">
      <c r="A4" s="16"/>
      <c r="B4" s="26"/>
      <c r="C4" s="31">
        <v>2006</v>
      </c>
      <c r="D4" s="31">
        <v>2006</v>
      </c>
      <c r="E4" s="55" t="s">
        <v>59</v>
      </c>
      <c r="F4" s="40" t="s">
        <v>30</v>
      </c>
    </row>
    <row r="5" spans="1:6" s="11" customFormat="1" ht="15.75" thickTop="1">
      <c r="A5" s="48" t="s">
        <v>15</v>
      </c>
      <c r="B5" s="49" t="s">
        <v>4</v>
      </c>
      <c r="C5" s="50">
        <f>SUM(C7+C15+C46+C47+C48)</f>
        <v>194986</v>
      </c>
      <c r="D5" s="50">
        <f>SUM(D7+D15+D46+D47+D48)</f>
        <v>202250</v>
      </c>
      <c r="E5" s="50">
        <f>SUM(E7+E15+E46+E47+E48)</f>
        <v>207604</v>
      </c>
      <c r="F5" s="51">
        <f>100*E5/D5</f>
        <v>102.64721878862794</v>
      </c>
    </row>
    <row r="6" spans="1:6" s="8" customFormat="1" ht="15">
      <c r="A6" s="17"/>
      <c r="B6" s="7"/>
      <c r="C6" s="32"/>
      <c r="D6" s="32"/>
      <c r="E6" s="41"/>
      <c r="F6" s="52"/>
    </row>
    <row r="7" spans="1:7" s="9" customFormat="1" ht="15">
      <c r="A7" s="18"/>
      <c r="B7" s="10" t="s">
        <v>1</v>
      </c>
      <c r="C7" s="46">
        <f>SUM(C8+C9+C10)</f>
        <v>94810</v>
      </c>
      <c r="D7" s="46">
        <f>SUM(D8+D9+D10)</f>
        <v>101707</v>
      </c>
      <c r="E7" s="46">
        <f>SUM(E8+E9+E10)</f>
        <v>103191</v>
      </c>
      <c r="F7" s="53">
        <f>100*E7/D7</f>
        <v>101.45909327774882</v>
      </c>
      <c r="G7" s="59"/>
    </row>
    <row r="8" spans="1:9" ht="15">
      <c r="A8" s="19"/>
      <c r="B8" s="12" t="s">
        <v>16</v>
      </c>
      <c r="C8" s="33">
        <v>90460</v>
      </c>
      <c r="D8" s="33">
        <v>97357</v>
      </c>
      <c r="E8" s="47">
        <v>93689</v>
      </c>
      <c r="F8" s="52">
        <f>100*E8/D8</f>
        <v>96.23242293825817</v>
      </c>
      <c r="G8" s="57"/>
      <c r="H8"/>
      <c r="I8"/>
    </row>
    <row r="9" spans="1:9" ht="15">
      <c r="A9" s="19"/>
      <c r="B9" s="12" t="s">
        <v>20</v>
      </c>
      <c r="C9" s="34">
        <v>0</v>
      </c>
      <c r="D9" s="34">
        <v>0</v>
      </c>
      <c r="E9" s="47">
        <v>1922</v>
      </c>
      <c r="F9" s="52">
        <v>0</v>
      </c>
      <c r="G9"/>
      <c r="H9"/>
      <c r="I9"/>
    </row>
    <row r="10" spans="1:9" ht="15">
      <c r="A10" s="19"/>
      <c r="B10" s="12" t="s">
        <v>17</v>
      </c>
      <c r="C10" s="34">
        <f>SUM(C11:C14)</f>
        <v>4350</v>
      </c>
      <c r="D10" s="34">
        <f>SUM(D11:D14)</f>
        <v>4350</v>
      </c>
      <c r="E10" s="34">
        <f>SUM(E11:E14)</f>
        <v>7580</v>
      </c>
      <c r="F10" s="52">
        <f aca="true" t="shared" si="0" ref="F10:F57">100*E10/D10</f>
        <v>174.2528735632184</v>
      </c>
      <c r="G10"/>
      <c r="H10"/>
      <c r="I10"/>
    </row>
    <row r="11" spans="1:6" s="30" customFormat="1" ht="12.75">
      <c r="A11" s="28"/>
      <c r="B11" s="29" t="s">
        <v>6</v>
      </c>
      <c r="C11" s="35">
        <v>680</v>
      </c>
      <c r="D11" s="35">
        <v>680</v>
      </c>
      <c r="E11" s="43">
        <v>673</v>
      </c>
      <c r="F11" s="52">
        <f t="shared" si="0"/>
        <v>98.97058823529412</v>
      </c>
    </row>
    <row r="12" spans="1:6" s="30" customFormat="1" ht="12.75">
      <c r="A12" s="28"/>
      <c r="B12" s="29" t="s">
        <v>18</v>
      </c>
      <c r="C12" s="35">
        <v>70</v>
      </c>
      <c r="D12" s="35">
        <v>70</v>
      </c>
      <c r="E12" s="43">
        <v>17</v>
      </c>
      <c r="F12" s="52">
        <f t="shared" si="0"/>
        <v>24.285714285714285</v>
      </c>
    </row>
    <row r="13" spans="1:6" s="30" customFormat="1" ht="12.75">
      <c r="A13" s="28"/>
      <c r="B13" s="29" t="s">
        <v>19</v>
      </c>
      <c r="C13" s="35">
        <v>140</v>
      </c>
      <c r="D13" s="35">
        <v>140</v>
      </c>
      <c r="E13" s="43">
        <v>120</v>
      </c>
      <c r="F13" s="52">
        <f t="shared" si="0"/>
        <v>85.71428571428571</v>
      </c>
    </row>
    <row r="14" spans="1:6" s="30" customFormat="1" ht="12.75">
      <c r="A14" s="28"/>
      <c r="B14" s="29" t="s">
        <v>48</v>
      </c>
      <c r="C14" s="35">
        <v>3460</v>
      </c>
      <c r="D14" s="35">
        <v>3460</v>
      </c>
      <c r="E14" s="43">
        <v>6770</v>
      </c>
      <c r="F14" s="52">
        <f t="shared" si="0"/>
        <v>195.66473988439307</v>
      </c>
    </row>
    <row r="15" spans="1:6" s="8" customFormat="1" ht="15">
      <c r="A15" s="48"/>
      <c r="B15" s="10" t="s">
        <v>2</v>
      </c>
      <c r="C15" s="36">
        <f>SUM(C16+C17+C26+C31+C32+C39+C40)</f>
        <v>33990</v>
      </c>
      <c r="D15" s="36">
        <f>SUM(D16+D17+D26+D31+D32+D39+D40)</f>
        <v>34825</v>
      </c>
      <c r="E15" s="36">
        <f>SUM(E16+E17+E26+E31+E32+E39+E40)</f>
        <v>37915</v>
      </c>
      <c r="F15" s="53">
        <f t="shared" si="0"/>
        <v>108.87293610911702</v>
      </c>
    </row>
    <row r="16" spans="1:9" ht="15">
      <c r="A16" s="19"/>
      <c r="B16" s="12" t="s">
        <v>25</v>
      </c>
      <c r="C16" s="34">
        <v>20</v>
      </c>
      <c r="D16" s="34">
        <v>20</v>
      </c>
      <c r="E16" s="47">
        <v>22</v>
      </c>
      <c r="F16" s="52">
        <f t="shared" si="0"/>
        <v>110</v>
      </c>
      <c r="G16" s="57"/>
      <c r="H16"/>
      <c r="I16"/>
    </row>
    <row r="17" spans="1:9" ht="15">
      <c r="A17" s="19"/>
      <c r="B17" s="12" t="s">
        <v>3</v>
      </c>
      <c r="C17" s="34">
        <f>SUM(C18:C24)</f>
        <v>25505</v>
      </c>
      <c r="D17" s="34">
        <f>SUM(D18:D25)</f>
        <v>25505</v>
      </c>
      <c r="E17" s="34">
        <f>SUM(E18:E25)</f>
        <v>26189</v>
      </c>
      <c r="F17" s="52">
        <f t="shared" si="0"/>
        <v>102.68182709272692</v>
      </c>
      <c r="G17" s="57"/>
      <c r="H17"/>
      <c r="I17"/>
    </row>
    <row r="18" spans="1:7" s="30" customFormat="1" ht="12.75">
      <c r="A18" s="28"/>
      <c r="B18" s="29" t="s">
        <v>13</v>
      </c>
      <c r="C18" s="35">
        <v>2995</v>
      </c>
      <c r="D18" s="35">
        <v>2995</v>
      </c>
      <c r="E18" s="43">
        <v>3551</v>
      </c>
      <c r="F18" s="52">
        <f t="shared" si="0"/>
        <v>118.56427378964942</v>
      </c>
      <c r="G18" s="58"/>
    </row>
    <row r="19" spans="1:7" s="30" customFormat="1" ht="12.75">
      <c r="A19" s="28"/>
      <c r="B19" s="29" t="s">
        <v>31</v>
      </c>
      <c r="C19" s="35">
        <v>600</v>
      </c>
      <c r="D19" s="35">
        <v>600</v>
      </c>
      <c r="E19" s="43">
        <v>695</v>
      </c>
      <c r="F19" s="52">
        <f t="shared" si="0"/>
        <v>115.83333333333333</v>
      </c>
      <c r="G19" s="58"/>
    </row>
    <row r="20" spans="1:7" s="30" customFormat="1" ht="12.75">
      <c r="A20" s="28"/>
      <c r="B20" s="29" t="s">
        <v>50</v>
      </c>
      <c r="C20" s="35">
        <v>3250</v>
      </c>
      <c r="D20" s="35">
        <v>3250</v>
      </c>
      <c r="E20" s="43">
        <v>3246</v>
      </c>
      <c r="F20" s="52">
        <f>100*E20/D20</f>
        <v>99.87692307692308</v>
      </c>
      <c r="G20" s="58"/>
    </row>
    <row r="21" spans="1:7" s="30" customFormat="1" ht="12.75">
      <c r="A21" s="28"/>
      <c r="B21" s="29" t="s">
        <v>32</v>
      </c>
      <c r="C21" s="35">
        <v>260</v>
      </c>
      <c r="D21" s="35">
        <v>260</v>
      </c>
      <c r="E21" s="43">
        <v>89</v>
      </c>
      <c r="F21" s="52">
        <f t="shared" si="0"/>
        <v>34.23076923076923</v>
      </c>
      <c r="G21" s="58"/>
    </row>
    <row r="22" spans="1:7" s="30" customFormat="1" ht="12.75">
      <c r="A22" s="28"/>
      <c r="B22" s="29" t="s">
        <v>33</v>
      </c>
      <c r="C22" s="35">
        <v>470</v>
      </c>
      <c r="D22" s="35">
        <v>470</v>
      </c>
      <c r="E22" s="43">
        <v>539</v>
      </c>
      <c r="F22" s="52">
        <f t="shared" si="0"/>
        <v>114.68085106382979</v>
      </c>
      <c r="G22" s="58"/>
    </row>
    <row r="23" spans="1:6" s="30" customFormat="1" ht="12.75">
      <c r="A23" s="28"/>
      <c r="B23" s="29" t="s">
        <v>34</v>
      </c>
      <c r="C23" s="35">
        <v>14930</v>
      </c>
      <c r="D23" s="35">
        <v>14930</v>
      </c>
      <c r="E23" s="43">
        <v>15008</v>
      </c>
      <c r="F23" s="52">
        <f t="shared" si="0"/>
        <v>100.5224380442063</v>
      </c>
    </row>
    <row r="24" spans="1:6" s="30" customFormat="1" ht="12.75">
      <c r="A24" s="28"/>
      <c r="B24" s="29" t="s">
        <v>35</v>
      </c>
      <c r="C24" s="35">
        <v>3000</v>
      </c>
      <c r="D24" s="35">
        <v>3000</v>
      </c>
      <c r="E24" s="43">
        <v>3000</v>
      </c>
      <c r="F24" s="52">
        <f t="shared" si="0"/>
        <v>100</v>
      </c>
    </row>
    <row r="25" spans="1:6" s="30" customFormat="1" ht="12.75">
      <c r="A25" s="28"/>
      <c r="B25" s="29" t="s">
        <v>52</v>
      </c>
      <c r="C25" s="35">
        <v>0</v>
      </c>
      <c r="D25" s="35">
        <v>0</v>
      </c>
      <c r="E25" s="61">
        <v>61</v>
      </c>
      <c r="F25" s="52">
        <v>0</v>
      </c>
    </row>
    <row r="26" spans="1:9" ht="15">
      <c r="A26" s="19"/>
      <c r="B26" s="12" t="s">
        <v>12</v>
      </c>
      <c r="C26" s="34">
        <f>SUM(C27+C28+C29+C30)</f>
        <v>510</v>
      </c>
      <c r="D26" s="34">
        <f>SUM(D27+D28+D29+D30)</f>
        <v>510</v>
      </c>
      <c r="E26" s="34">
        <f>SUM(E27+E28+E29+E30)</f>
        <v>690</v>
      </c>
      <c r="F26" s="52">
        <f t="shared" si="0"/>
        <v>135.2941176470588</v>
      </c>
      <c r="G26" s="57"/>
      <c r="H26"/>
      <c r="I26"/>
    </row>
    <row r="27" spans="1:6" s="30" customFormat="1" ht="12.75">
      <c r="A27" s="28"/>
      <c r="B27" s="29" t="s">
        <v>21</v>
      </c>
      <c r="C27" s="35">
        <v>100</v>
      </c>
      <c r="D27" s="35">
        <v>100</v>
      </c>
      <c r="E27" s="43">
        <v>115</v>
      </c>
      <c r="F27" s="52">
        <f t="shared" si="0"/>
        <v>115</v>
      </c>
    </row>
    <row r="28" spans="1:6" s="30" customFormat="1" ht="12.75">
      <c r="A28" s="28"/>
      <c r="B28" s="29" t="s">
        <v>36</v>
      </c>
      <c r="C28" s="35">
        <v>90</v>
      </c>
      <c r="D28" s="35">
        <v>90</v>
      </c>
      <c r="E28" s="43">
        <v>94</v>
      </c>
      <c r="F28" s="52">
        <f t="shared" si="0"/>
        <v>104.44444444444444</v>
      </c>
    </row>
    <row r="29" spans="1:6" s="30" customFormat="1" ht="12.75">
      <c r="A29" s="28"/>
      <c r="B29" s="29" t="s">
        <v>47</v>
      </c>
      <c r="C29" s="35">
        <v>70</v>
      </c>
      <c r="D29" s="35">
        <v>70</v>
      </c>
      <c r="E29" s="43">
        <v>152</v>
      </c>
      <c r="F29" s="52">
        <f>100*E29/D29</f>
        <v>217.14285714285714</v>
      </c>
    </row>
    <row r="30" spans="1:6" s="30" customFormat="1" ht="12.75">
      <c r="A30" s="28"/>
      <c r="B30" s="29" t="s">
        <v>37</v>
      </c>
      <c r="C30" s="35">
        <v>250</v>
      </c>
      <c r="D30" s="35">
        <v>250</v>
      </c>
      <c r="E30" s="43">
        <v>329</v>
      </c>
      <c r="F30" s="52">
        <f t="shared" si="0"/>
        <v>131.6</v>
      </c>
    </row>
    <row r="31" spans="1:6" s="30" customFormat="1" ht="15">
      <c r="A31" s="28"/>
      <c r="B31" s="12" t="s">
        <v>42</v>
      </c>
      <c r="C31" s="34">
        <v>0</v>
      </c>
      <c r="D31" s="34">
        <v>0</v>
      </c>
      <c r="E31" s="47">
        <v>418</v>
      </c>
      <c r="F31" s="52">
        <v>0</v>
      </c>
    </row>
    <row r="32" spans="1:9" ht="15">
      <c r="A32" s="19"/>
      <c r="B32" s="12" t="s">
        <v>14</v>
      </c>
      <c r="C32" s="34">
        <f>SUM(C33:C38)</f>
        <v>4265</v>
      </c>
      <c r="D32" s="34">
        <f>SUM(D33:D38)</f>
        <v>4265</v>
      </c>
      <c r="E32" s="34">
        <f>SUM(E33:E38)</f>
        <v>5532</v>
      </c>
      <c r="F32" s="52">
        <f t="shared" si="0"/>
        <v>129.70691676436107</v>
      </c>
      <c r="G32" s="57"/>
      <c r="H32"/>
      <c r="I32"/>
    </row>
    <row r="33" spans="1:7" s="30" customFormat="1" ht="12.75">
      <c r="A33" s="28"/>
      <c r="B33" s="29" t="s">
        <v>22</v>
      </c>
      <c r="C33" s="35">
        <v>720</v>
      </c>
      <c r="D33" s="35">
        <v>720</v>
      </c>
      <c r="E33" s="43">
        <v>496</v>
      </c>
      <c r="F33" s="52">
        <f t="shared" si="0"/>
        <v>68.88888888888889</v>
      </c>
      <c r="G33" s="58"/>
    </row>
    <row r="34" spans="1:7" s="30" customFormat="1" ht="12.75">
      <c r="A34" s="28"/>
      <c r="B34" s="29" t="s">
        <v>38</v>
      </c>
      <c r="C34" s="35">
        <v>150</v>
      </c>
      <c r="D34" s="35">
        <v>150</v>
      </c>
      <c r="E34" s="43">
        <v>218</v>
      </c>
      <c r="F34" s="52">
        <f t="shared" si="0"/>
        <v>145.33333333333334</v>
      </c>
      <c r="G34" s="58"/>
    </row>
    <row r="35" spans="1:6" s="30" customFormat="1" ht="12.75">
      <c r="A35" s="28"/>
      <c r="B35" s="29" t="s">
        <v>41</v>
      </c>
      <c r="C35" s="35">
        <v>310</v>
      </c>
      <c r="D35" s="35">
        <v>310</v>
      </c>
      <c r="E35" s="43">
        <v>953</v>
      </c>
      <c r="F35" s="52">
        <f t="shared" si="0"/>
        <v>307.4193548387097</v>
      </c>
    </row>
    <row r="36" spans="1:6" s="30" customFormat="1" ht="12.75">
      <c r="A36" s="28"/>
      <c r="B36" s="29" t="s">
        <v>39</v>
      </c>
      <c r="C36" s="35">
        <v>350</v>
      </c>
      <c r="D36" s="35">
        <v>350</v>
      </c>
      <c r="E36" s="43">
        <v>377</v>
      </c>
      <c r="F36" s="52">
        <f t="shared" si="0"/>
        <v>107.71428571428571</v>
      </c>
    </row>
    <row r="37" spans="1:6" s="30" customFormat="1" ht="12.75">
      <c r="A37" s="28"/>
      <c r="B37" s="29" t="s">
        <v>46</v>
      </c>
      <c r="C37" s="35">
        <v>2600</v>
      </c>
      <c r="D37" s="35">
        <v>2600</v>
      </c>
      <c r="E37" s="43">
        <v>2850</v>
      </c>
      <c r="F37" s="52">
        <f t="shared" si="0"/>
        <v>109.61538461538461</v>
      </c>
    </row>
    <row r="38" spans="1:6" s="30" customFormat="1" ht="12.75">
      <c r="A38" s="28"/>
      <c r="B38" s="29" t="s">
        <v>40</v>
      </c>
      <c r="C38" s="35">
        <v>135</v>
      </c>
      <c r="D38" s="35">
        <v>135</v>
      </c>
      <c r="E38" s="43">
        <v>638</v>
      </c>
      <c r="F38" s="52">
        <f t="shared" si="0"/>
        <v>472.5925925925926</v>
      </c>
    </row>
    <row r="39" spans="1:9" ht="15">
      <c r="A39" s="19"/>
      <c r="B39" s="12" t="s">
        <v>5</v>
      </c>
      <c r="C39" s="34">
        <v>300</v>
      </c>
      <c r="D39" s="34">
        <v>300</v>
      </c>
      <c r="E39" s="47">
        <v>437</v>
      </c>
      <c r="F39" s="52">
        <f t="shared" si="0"/>
        <v>145.66666666666666</v>
      </c>
      <c r="G39" s="57"/>
      <c r="H39"/>
      <c r="I39"/>
    </row>
    <row r="40" spans="1:6" s="13" customFormat="1" ht="15">
      <c r="A40" s="20"/>
      <c r="B40" s="12" t="s">
        <v>23</v>
      </c>
      <c r="C40" s="34">
        <f>SUM(C41:C44)</f>
        <v>3390</v>
      </c>
      <c r="D40" s="34">
        <f>SUM(D41:D45)</f>
        <v>4225</v>
      </c>
      <c r="E40" s="34">
        <f>SUM(E41:E45)</f>
        <v>4627</v>
      </c>
      <c r="F40" s="52">
        <f t="shared" si="0"/>
        <v>109.51479289940828</v>
      </c>
    </row>
    <row r="41" spans="1:6" s="30" customFormat="1" ht="12.75">
      <c r="A41" s="28"/>
      <c r="B41" s="29" t="s">
        <v>24</v>
      </c>
      <c r="C41" s="35">
        <v>290</v>
      </c>
      <c r="D41" s="35">
        <v>25</v>
      </c>
      <c r="E41" s="43">
        <v>26</v>
      </c>
      <c r="F41" s="52">
        <f t="shared" si="0"/>
        <v>104</v>
      </c>
    </row>
    <row r="42" spans="1:6" s="30" customFormat="1" ht="12.75">
      <c r="A42" s="28"/>
      <c r="B42" s="29" t="s">
        <v>43</v>
      </c>
      <c r="C42" s="35">
        <v>3000</v>
      </c>
      <c r="D42" s="35">
        <v>3000</v>
      </c>
      <c r="E42" s="43">
        <v>2595</v>
      </c>
      <c r="F42" s="52">
        <f t="shared" si="0"/>
        <v>86.5</v>
      </c>
    </row>
    <row r="43" spans="1:6" s="30" customFormat="1" ht="12.75">
      <c r="A43" s="28"/>
      <c r="B43" s="29" t="s">
        <v>51</v>
      </c>
      <c r="C43" s="35">
        <v>100</v>
      </c>
      <c r="D43" s="35">
        <v>365</v>
      </c>
      <c r="E43" s="43">
        <v>618</v>
      </c>
      <c r="F43" s="52">
        <f t="shared" si="0"/>
        <v>169.31506849315068</v>
      </c>
    </row>
    <row r="44" spans="1:7" s="30" customFormat="1" ht="12.75">
      <c r="A44" s="28"/>
      <c r="B44" s="29" t="s">
        <v>53</v>
      </c>
      <c r="C44" s="35">
        <v>0</v>
      </c>
      <c r="D44" s="35">
        <v>0</v>
      </c>
      <c r="E44" s="43">
        <v>450</v>
      </c>
      <c r="F44" s="52">
        <v>0</v>
      </c>
      <c r="G44" s="58"/>
    </row>
    <row r="45" spans="1:7" s="68" customFormat="1" ht="12.75">
      <c r="A45" s="64"/>
      <c r="B45" s="62" t="s">
        <v>54</v>
      </c>
      <c r="C45" s="65">
        <v>0</v>
      </c>
      <c r="D45" s="65">
        <v>835</v>
      </c>
      <c r="E45" s="66">
        <v>938</v>
      </c>
      <c r="F45" s="63">
        <v>0</v>
      </c>
      <c r="G45" s="67"/>
    </row>
    <row r="46" spans="1:7" s="74" customFormat="1" ht="15">
      <c r="A46" s="69"/>
      <c r="B46" s="70" t="s">
        <v>56</v>
      </c>
      <c r="C46" s="71">
        <v>0</v>
      </c>
      <c r="D46" s="71">
        <v>50</v>
      </c>
      <c r="E46" s="72">
        <v>74</v>
      </c>
      <c r="F46" s="75">
        <v>0</v>
      </c>
      <c r="G46" s="73"/>
    </row>
    <row r="47" spans="1:20" s="13" customFormat="1" ht="15">
      <c r="A47" s="18"/>
      <c r="B47" s="10" t="s">
        <v>57</v>
      </c>
      <c r="C47" s="36">
        <v>3750</v>
      </c>
      <c r="D47" s="36">
        <v>4271</v>
      </c>
      <c r="E47" s="46">
        <v>4696</v>
      </c>
      <c r="F47" s="53">
        <f t="shared" si="0"/>
        <v>109.95083118707562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7" s="9" customFormat="1" ht="15">
      <c r="A48" s="48"/>
      <c r="B48" s="10" t="s">
        <v>49</v>
      </c>
      <c r="C48" s="36">
        <v>62436</v>
      </c>
      <c r="D48" s="36">
        <v>61397</v>
      </c>
      <c r="E48" s="46">
        <v>61728</v>
      </c>
      <c r="F48" s="53">
        <f t="shared" si="0"/>
        <v>100.53911428897177</v>
      </c>
      <c r="G48" s="57"/>
    </row>
    <row r="49" spans="1:6" s="9" customFormat="1" ht="15">
      <c r="A49" s="17"/>
      <c r="B49" s="7"/>
      <c r="C49" s="32"/>
      <c r="D49" s="32"/>
      <c r="E49" s="44"/>
      <c r="F49" s="52"/>
    </row>
    <row r="50" spans="1:6" s="9" customFormat="1" ht="15">
      <c r="A50" s="48" t="s">
        <v>9</v>
      </c>
      <c r="B50" s="10" t="s">
        <v>58</v>
      </c>
      <c r="C50" s="36">
        <v>1400</v>
      </c>
      <c r="D50" s="36">
        <v>3123</v>
      </c>
      <c r="E50" s="46">
        <v>3443</v>
      </c>
      <c r="F50" s="53">
        <f t="shared" si="0"/>
        <v>110.24655779699007</v>
      </c>
    </row>
    <row r="51" spans="1:6" s="9" customFormat="1" ht="15">
      <c r="A51" s="17"/>
      <c r="B51" s="7"/>
      <c r="C51" s="32"/>
      <c r="D51" s="32"/>
      <c r="E51" s="44"/>
      <c r="F51" s="52"/>
    </row>
    <row r="52" spans="1:6" s="11" customFormat="1" ht="15">
      <c r="A52" s="48"/>
      <c r="B52" s="10" t="s">
        <v>7</v>
      </c>
      <c r="C52" s="36">
        <f>SUM(C5+C50)</f>
        <v>196386</v>
      </c>
      <c r="D52" s="36">
        <f>SUM(D5+D50)</f>
        <v>205373</v>
      </c>
      <c r="E52" s="36">
        <f>SUM(E5+E50)</f>
        <v>211047</v>
      </c>
      <c r="F52" s="53">
        <f t="shared" si="0"/>
        <v>102.76277796984024</v>
      </c>
    </row>
    <row r="53" spans="1:6" s="8" customFormat="1" ht="15">
      <c r="A53" s="21"/>
      <c r="B53" s="7" t="s">
        <v>26</v>
      </c>
      <c r="C53" s="34">
        <f>SUM(C54:C56)</f>
        <v>63644</v>
      </c>
      <c r="D53" s="34">
        <f>SUM(D54:D56)</f>
        <v>78433</v>
      </c>
      <c r="E53" s="34">
        <f>SUM(E54:E56)</f>
        <v>75443</v>
      </c>
      <c r="F53" s="52">
        <f t="shared" si="0"/>
        <v>96.18782910254612</v>
      </c>
    </row>
    <row r="54" spans="1:6" s="4" customFormat="1" ht="12.75">
      <c r="A54" s="22"/>
      <c r="B54" s="2" t="s">
        <v>55</v>
      </c>
      <c r="C54" s="37">
        <v>12397</v>
      </c>
      <c r="D54" s="37">
        <v>15034</v>
      </c>
      <c r="E54" s="45">
        <v>14680</v>
      </c>
      <c r="F54" s="52">
        <f t="shared" si="0"/>
        <v>97.64533723559931</v>
      </c>
    </row>
    <row r="55" spans="1:9" ht="12.75">
      <c r="A55" s="19"/>
      <c r="B55" s="2" t="s">
        <v>27</v>
      </c>
      <c r="C55" s="37">
        <v>41847</v>
      </c>
      <c r="D55" s="37">
        <v>54249</v>
      </c>
      <c r="E55" s="42">
        <v>52374</v>
      </c>
      <c r="F55" s="52">
        <f t="shared" si="0"/>
        <v>96.54371509152243</v>
      </c>
      <c r="G55"/>
      <c r="H55"/>
      <c r="I55"/>
    </row>
    <row r="56" spans="1:9" ht="12.75">
      <c r="A56" s="19"/>
      <c r="B56" s="2" t="s">
        <v>28</v>
      </c>
      <c r="C56" s="37">
        <v>9400</v>
      </c>
      <c r="D56" s="37">
        <v>9150</v>
      </c>
      <c r="E56" s="42">
        <v>8389</v>
      </c>
      <c r="F56" s="52">
        <f t="shared" si="0"/>
        <v>91.68306010928961</v>
      </c>
      <c r="G56"/>
      <c r="H56"/>
      <c r="I56"/>
    </row>
    <row r="57" spans="1:6" s="14" customFormat="1" ht="16.5">
      <c r="A57" s="23" t="s">
        <v>10</v>
      </c>
      <c r="B57" s="24" t="s">
        <v>8</v>
      </c>
      <c r="C57" s="38">
        <f>SUM(C52+C53)</f>
        <v>260030</v>
      </c>
      <c r="D57" s="38">
        <f>SUM(D52+D53)</f>
        <v>283806</v>
      </c>
      <c r="E57" s="38">
        <f>SUM(E52+E53)</f>
        <v>286490</v>
      </c>
      <c r="F57" s="56">
        <f t="shared" si="0"/>
        <v>100.94571644010345</v>
      </c>
    </row>
    <row r="58" spans="5:9" ht="12.75">
      <c r="E58"/>
      <c r="F58"/>
      <c r="G58"/>
      <c r="H58"/>
      <c r="I58"/>
    </row>
    <row r="59" spans="5:9" ht="12.75">
      <c r="E59"/>
      <c r="F59"/>
      <c r="G59"/>
      <c r="H59"/>
      <c r="I59"/>
    </row>
  </sheetData>
  <printOptions/>
  <pageMargins left="0.7874015748031497" right="0.7874015748031497" top="1" bottom="0.7874015748031497" header="0.37" footer="0.5118110236220472"/>
  <pageSetup orientation="portrait" paperSize="9" scale="84" r:id="rId1"/>
  <headerFooter alignWithMargins="0">
    <oddHeader>&amp;C&amp;"Arial CE,Tučné"&amp;14ZÁVEREČNÝ ÚČET - plnenie rozpočtu  p r í j m o v   za rok 2006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stroblova</cp:lastModifiedBy>
  <cp:lastPrinted>2007-04-25T08:05:43Z</cp:lastPrinted>
  <dcterms:created xsi:type="dcterms:W3CDTF">1999-10-27T20:05:33Z</dcterms:created>
  <dcterms:modified xsi:type="dcterms:W3CDTF">2007-04-25T08:06:36Z</dcterms:modified>
  <cp:category/>
  <cp:version/>
  <cp:contentType/>
  <cp:contentStatus/>
</cp:coreProperties>
</file>