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'List1'!$A$1:$F$76</definedName>
  </definedNames>
  <calcPr fullCalcOnLoad="1"/>
</workbook>
</file>

<file path=xl/sharedStrings.xml><?xml version="1.0" encoding="utf-8"?>
<sst xmlns="http://schemas.openxmlformats.org/spreadsheetml/2006/main" count="63" uniqueCount="59">
  <si>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</si>
  <si>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</si>
  <si>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</si>
  <si>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</si>
  <si>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</si>
  <si>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</si>
  <si>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</si>
  <si>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</si>
  <si>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</si>
  <si>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</si>
  <si>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</si>
  <si>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</si>
  <si>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</si>
  <si>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</si>
  <si>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</si>
  <si>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</si>
  <si>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 xml:space="preserve"> - za užívanie verejného priestranstva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</si>
  <si>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</si>
  <si>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</si>
  <si>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</si>
  <si>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</si>
  <si>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</si>
  <si>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</si>
  <si>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</si>
  <si>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Prevod finančných prostriedkov z peňaž. fondov  z toho :            </t>
  </si>
  <si>
    <t xml:space="preserve"> - za komunálne služby - z Magistrátu hl.m. SR</t>
  </si>
  <si>
    <t>Iné nedaňové príjmy</t>
  </si>
  <si>
    <t xml:space="preserve"> - z cestného fondu</t>
  </si>
  <si>
    <t>PRÍJMY   c e l k o m    (A+B+C+D)</t>
  </si>
  <si>
    <t>MŠ a ŠKD - príspevky od rodičov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</si>
  <si>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</si>
  <si>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z predaja majetku</t>
  </si>
  <si>
    <t xml:space="preserve">P R Í J M Y  mestskej časti  bežné a kapitálové (A+B+C) </t>
  </si>
  <si>
    <t>v eurách</t>
  </si>
  <si>
    <r>
      <t xml:space="preserve">Tuzemské granty a transfery </t>
    </r>
    <r>
      <rPr>
        <sz val="8"/>
        <rFont val="Arial CE"/>
        <family val="0"/>
      </rPr>
      <t>( na stavebný úrad, na školský úrad, na vých.a vzdel., voľby)</t>
    </r>
  </si>
  <si>
    <t>Skutočnosť</t>
  </si>
  <si>
    <t>%</t>
  </si>
  <si>
    <t>pln.</t>
  </si>
  <si>
    <r>
      <t xml:space="preserve">Pokuty vyrubované </t>
    </r>
    <r>
      <rPr>
        <sz val="11"/>
        <rFont val="Arial CE"/>
        <family val="0"/>
      </rPr>
      <t>mests.políciou, Obv.úradom a stavebným úradom</t>
    </r>
  </si>
  <si>
    <t>Príjmy</t>
  </si>
  <si>
    <t>Výdavky</t>
  </si>
  <si>
    <t>Rekapitulácia rozpočtu príjmov a výdavkov</t>
  </si>
  <si>
    <t>Bežný rozpočet</t>
  </si>
  <si>
    <t xml:space="preserve">R o z d i e l </t>
  </si>
  <si>
    <t>Kapitálový rozpočet</t>
  </si>
  <si>
    <t xml:space="preserve">Bežné príjmy </t>
  </si>
  <si>
    <t xml:space="preserve">Bežné výdavky </t>
  </si>
  <si>
    <t xml:space="preserve">Kapitálové príjmy </t>
  </si>
  <si>
    <t xml:space="preserve">Kapitálové výdavky </t>
  </si>
  <si>
    <t>Finančné operácie</t>
  </si>
  <si>
    <t>R o z d i e l  - rozpočtová strata</t>
  </si>
  <si>
    <t>Úprava R</t>
  </si>
  <si>
    <t>k 30.6.2012</t>
  </si>
  <si>
    <t>za 1.polrok 2012</t>
  </si>
  <si>
    <t>Plnenie rozpočtu príjmov</t>
  </si>
  <si>
    <t>Hospodársky výsledok k 30.6. 2012</t>
  </si>
  <si>
    <r>
      <t xml:space="preserve">Transfery zo ŠR pre ZŠ  - </t>
    </r>
    <r>
      <rPr>
        <i/>
        <sz val="11"/>
        <rFont val="Arial CE"/>
        <family val="0"/>
      </rPr>
      <t xml:space="preserve">normatívne a nenormatívne finanč.prostriedky </t>
    </r>
  </si>
  <si>
    <t xml:space="preserve"> - cudzie príjmy  ( kapitálový transfer zo ŠR na vybudovanie DI ) </t>
  </si>
  <si>
    <t>R o z d i e l - rozpočtový prebytok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</si>
</sst>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  <numFmt numFmtId="166" formatCode="#,##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6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0" xfId="0" applyFont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" fillId="0" borderId="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4" fillId="0" borderId="9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166" fontId="15" fillId="2" borderId="9" xfId="0" applyNumberFormat="1" applyFont="1" applyFill="1" applyBorder="1" applyAlignment="1">
      <alignment/>
    </xf>
    <xf numFmtId="166" fontId="15" fillId="0" borderId="9" xfId="0" applyNumberFormat="1" applyFont="1" applyFill="1" applyBorder="1" applyAlignment="1">
      <alignment/>
    </xf>
    <xf numFmtId="166" fontId="15" fillId="2" borderId="11" xfId="0" applyNumberFormat="1" applyFont="1" applyFill="1" applyBorder="1" applyAlignment="1">
      <alignment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3" fontId="15" fillId="0" borderId="4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4" xfId="15" applyNumberFormat="1" applyFont="1" applyBorder="1" applyAlignment="1">
      <alignment/>
    </xf>
    <xf numFmtId="3" fontId="7" fillId="0" borderId="12" xfId="15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6" xfId="15" applyNumberFormat="1" applyFont="1" applyBorder="1" applyAlignment="1">
      <alignment horizontal="right"/>
    </xf>
    <xf numFmtId="3" fontId="7" fillId="0" borderId="15" xfId="15" applyNumberFormat="1" applyFont="1" applyBorder="1" applyAlignment="1">
      <alignment horizontal="right"/>
    </xf>
    <xf numFmtId="0" fontId="6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3" fontId="6" fillId="2" borderId="18" xfId="15" applyNumberFormat="1" applyFont="1" applyFill="1" applyBorder="1" applyAlignment="1">
      <alignment/>
    </xf>
    <xf numFmtId="3" fontId="6" fillId="2" borderId="19" xfId="15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2" borderId="18" xfId="0" applyFont="1" applyFill="1" applyBorder="1" applyAlignment="1">
      <alignment/>
    </xf>
    <xf numFmtId="3" fontId="6" fillId="2" borderId="22" xfId="15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18" xfId="0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3" xfId="0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24" xfId="0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2" borderId="18" xfId="0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 horizontal="right"/>
    </xf>
    <xf numFmtId="3" fontId="6" fillId="0" borderId="0" xfId="15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48">
      <selection activeCell="B69" sqref="B69"/>
    </sheetView>
  </sheetViews>
  <sheetFormatPr defaultColWidth="9.00390625" defaultRowHeight="12.75"/>
  <cols>
    <col min="1" max="1" width="3.625" style="0" customWidth="1"/>
    <col min="2" max="2" width="97.125" style="0" customWidth="1"/>
    <col min="3" max="3" width="12.875" style="0" customWidth="1"/>
    <col min="4" max="4" width="12.625" style="0" customWidth="1"/>
    <col min="5" max="5" width="13.00390625" style="0" customWidth="1"/>
    <col min="6" max="6" width="6.00390625" style="62" customWidth="1"/>
    <col min="7" max="7" width="10.00390625" style="1" customWidth="1"/>
    <col min="8" max="8" width="9.625" style="1" customWidth="1"/>
    <col min="9" max="9" width="12.125" style="2" customWidth="1"/>
  </cols>
  <sheetData>
    <row r="1" spans="1:6" ht="16.5">
      <c r="A1" s="120" t="s">
        <v>54</v>
      </c>
      <c r="B1" s="120"/>
      <c r="C1" s="120"/>
      <c r="D1" s="120"/>
      <c r="E1" s="120"/>
      <c r="F1" s="120"/>
    </row>
    <row r="2" spans="1:6" ht="16.5">
      <c r="A2" s="120" t="s">
        <v>53</v>
      </c>
      <c r="B2" s="120"/>
      <c r="C2" s="120"/>
      <c r="D2" s="120"/>
      <c r="E2" s="120"/>
      <c r="F2" s="120"/>
    </row>
    <row r="3" spans="1:6" ht="14.25">
      <c r="A3" s="31"/>
      <c r="F3" s="66" t="s">
        <v>33</v>
      </c>
    </row>
    <row r="4" ht="12.75">
      <c r="F4" s="67"/>
    </row>
    <row r="5" spans="1:6" s="8" customFormat="1" ht="15">
      <c r="A5" s="13"/>
      <c r="B5" s="14" t="s">
        <v>0</v>
      </c>
      <c r="C5" s="57" t="s">
        <v>9</v>
      </c>
      <c r="D5" s="57" t="s">
        <v>51</v>
      </c>
      <c r="E5" s="14" t="s">
        <v>35</v>
      </c>
      <c r="F5" s="68" t="s">
        <v>36</v>
      </c>
    </row>
    <row r="6" spans="1:6" s="8" customFormat="1" ht="15.75" thickBot="1">
      <c r="A6" s="15"/>
      <c r="B6" s="9"/>
      <c r="C6" s="58">
        <v>2012</v>
      </c>
      <c r="D6" s="58">
        <v>2012</v>
      </c>
      <c r="E6" s="60" t="s">
        <v>52</v>
      </c>
      <c r="F6" s="69" t="s">
        <v>37</v>
      </c>
    </row>
    <row r="7" spans="1:6" s="8" customFormat="1" ht="16.5" thickTop="1">
      <c r="A7" s="16" t="s">
        <v>12</v>
      </c>
      <c r="B7" s="12" t="s">
        <v>4</v>
      </c>
      <c r="C7" s="50">
        <f>SUM(C10+C20+C35)</f>
        <v>5240014</v>
      </c>
      <c r="D7" s="50">
        <f>SUM(D10+D20+D35)</f>
        <v>5387014</v>
      </c>
      <c r="E7" s="50">
        <f>SUM(E10+E20+E35)</f>
        <v>2940442</v>
      </c>
      <c r="F7" s="63">
        <f>100*E7/D7</f>
        <v>54.58389378605661</v>
      </c>
    </row>
    <row r="8" spans="1:6" s="4" customFormat="1" ht="15.75">
      <c r="A8" s="23"/>
      <c r="B8" s="24"/>
      <c r="C8" s="49"/>
      <c r="D8" s="49"/>
      <c r="E8" s="59"/>
      <c r="F8" s="64"/>
    </row>
    <row r="9" spans="1:6" s="4" customFormat="1" ht="15.75">
      <c r="A9" s="23"/>
      <c r="B9" s="24"/>
      <c r="C9" s="35"/>
      <c r="D9" s="35"/>
      <c r="E9" s="24"/>
      <c r="F9" s="64"/>
    </row>
    <row r="10" spans="1:6" s="5" customFormat="1" ht="15">
      <c r="A10" s="17"/>
      <c r="B10" s="6" t="s">
        <v>1</v>
      </c>
      <c r="C10" s="36">
        <f>SUM(C12+C13)</f>
        <v>4154102</v>
      </c>
      <c r="D10" s="36">
        <f>SUM(D12+D13)</f>
        <v>4154102</v>
      </c>
      <c r="E10" s="36">
        <f>SUM(E12+E13)</f>
        <v>2125823</v>
      </c>
      <c r="F10" s="63">
        <f aca="true" t="shared" si="0" ref="F10:F54">100*E10/D10</f>
        <v>51.17406842682245</v>
      </c>
    </row>
    <row r="11" spans="1:6" s="28" customFormat="1" ht="14.25">
      <c r="A11" s="21"/>
      <c r="B11" s="25" t="s">
        <v>14</v>
      </c>
      <c r="C11" s="37"/>
      <c r="D11" s="37"/>
      <c r="E11" s="25"/>
      <c r="F11" s="64"/>
    </row>
    <row r="12" spans="1:9" ht="15">
      <c r="A12" s="18"/>
      <c r="B12" s="10" t="s">
        <v>30</v>
      </c>
      <c r="C12" s="38">
        <v>3725256</v>
      </c>
      <c r="D12" s="38">
        <v>3725256</v>
      </c>
      <c r="E12" s="38">
        <v>1862603</v>
      </c>
      <c r="F12" s="64">
        <f t="shared" si="0"/>
        <v>49.99932890518128</v>
      </c>
      <c r="G12"/>
      <c r="H12"/>
      <c r="I12"/>
    </row>
    <row r="13" spans="1:9" ht="15">
      <c r="A13" s="18"/>
      <c r="B13" s="10" t="s">
        <v>13</v>
      </c>
      <c r="C13" s="38">
        <f>SUM(C14:C17)</f>
        <v>428846</v>
      </c>
      <c r="D13" s="38">
        <f>SUM(D14:D17)</f>
        <v>428846</v>
      </c>
      <c r="E13" s="38">
        <f>SUM(E14:E17)</f>
        <v>263220</v>
      </c>
      <c r="F13" s="64">
        <f t="shared" si="0"/>
        <v>61.3786767277764</v>
      </c>
      <c r="G13"/>
      <c r="H13"/>
      <c r="I13"/>
    </row>
    <row r="14" spans="1:9" ht="14.25">
      <c r="A14" s="18"/>
      <c r="B14" s="7" t="s">
        <v>6</v>
      </c>
      <c r="C14" s="39">
        <v>27000</v>
      </c>
      <c r="D14" s="39">
        <v>27000</v>
      </c>
      <c r="E14" s="39">
        <v>36559</v>
      </c>
      <c r="F14" s="64">
        <f t="shared" si="0"/>
        <v>135.4037037037037</v>
      </c>
      <c r="G14"/>
      <c r="H14"/>
      <c r="I14"/>
    </row>
    <row r="15" spans="1:9" ht="14.25">
      <c r="A15" s="18"/>
      <c r="B15" s="7" t="s">
        <v>15</v>
      </c>
      <c r="C15" s="39">
        <v>2200</v>
      </c>
      <c r="D15" s="39">
        <v>2200</v>
      </c>
      <c r="E15" s="39">
        <v>900</v>
      </c>
      <c r="F15" s="64">
        <f t="shared" si="0"/>
        <v>40.90909090909091</v>
      </c>
      <c r="G15"/>
      <c r="H15"/>
      <c r="I15"/>
    </row>
    <row r="16" spans="1:9" ht="14.25">
      <c r="A16" s="18"/>
      <c r="B16" s="7" t="s">
        <v>16</v>
      </c>
      <c r="C16" s="39">
        <v>199646</v>
      </c>
      <c r="D16" s="39">
        <v>199646</v>
      </c>
      <c r="E16" s="39">
        <v>129061</v>
      </c>
      <c r="F16" s="64">
        <f t="shared" si="0"/>
        <v>64.6449215110746</v>
      </c>
      <c r="G16"/>
      <c r="H16"/>
      <c r="I16"/>
    </row>
    <row r="17" spans="1:9" ht="14.25">
      <c r="A17" s="18"/>
      <c r="B17" s="7" t="s">
        <v>25</v>
      </c>
      <c r="C17" s="39">
        <v>200000</v>
      </c>
      <c r="D17" s="39">
        <v>200000</v>
      </c>
      <c r="E17" s="39">
        <v>96700</v>
      </c>
      <c r="F17" s="64">
        <f t="shared" si="0"/>
        <v>48.35</v>
      </c>
      <c r="G17"/>
      <c r="H17"/>
      <c r="I17"/>
    </row>
    <row r="18" spans="1:9" ht="14.25">
      <c r="A18" s="18"/>
      <c r="B18" s="7"/>
      <c r="C18" s="39"/>
      <c r="D18" s="39"/>
      <c r="E18" s="7"/>
      <c r="F18" s="64"/>
      <c r="G18"/>
      <c r="H18"/>
      <c r="I18"/>
    </row>
    <row r="19" spans="1:9" ht="14.25">
      <c r="A19" s="18"/>
      <c r="B19" s="7"/>
      <c r="C19" s="39"/>
      <c r="D19" s="39"/>
      <c r="E19" s="7"/>
      <c r="F19" s="64"/>
      <c r="G19"/>
      <c r="H19"/>
      <c r="I19"/>
    </row>
    <row r="20" spans="1:6" s="4" customFormat="1" ht="15">
      <c r="A20" s="53"/>
      <c r="B20" s="6" t="s">
        <v>2</v>
      </c>
      <c r="C20" s="36">
        <f>SUM(C22+C27+C28+C29+C30+C31+C32)</f>
        <v>978232</v>
      </c>
      <c r="D20" s="36">
        <f>SUM(D22+D27+D28+D29+D30+D31+D32)</f>
        <v>1125232</v>
      </c>
      <c r="E20" s="36">
        <f>SUM(E22+E27+E28+E29+E30+E31+E32)</f>
        <v>720007</v>
      </c>
      <c r="F20" s="63">
        <f t="shared" si="0"/>
        <v>63.98742659291595</v>
      </c>
    </row>
    <row r="21" spans="1:6" s="5" customFormat="1" ht="15">
      <c r="A21" s="27"/>
      <c r="B21" s="25" t="s">
        <v>14</v>
      </c>
      <c r="C21" s="40"/>
      <c r="D21" s="40"/>
      <c r="E21" s="25"/>
      <c r="F21" s="64"/>
    </row>
    <row r="22" spans="1:9" ht="15">
      <c r="A22" s="18"/>
      <c r="B22" s="10" t="s">
        <v>3</v>
      </c>
      <c r="C22" s="38">
        <f>SUM(C23:C25)</f>
        <v>608732</v>
      </c>
      <c r="D22" s="38">
        <f>SUM(D23:D25)</f>
        <v>755732</v>
      </c>
      <c r="E22" s="38">
        <f>SUM(E23:E25)</f>
        <v>468279</v>
      </c>
      <c r="F22" s="64">
        <f t="shared" si="0"/>
        <v>61.96363261050214</v>
      </c>
      <c r="G22"/>
      <c r="H22"/>
      <c r="I22"/>
    </row>
    <row r="23" spans="1:9" ht="14.25">
      <c r="A23" s="18"/>
      <c r="B23" s="7" t="s">
        <v>11</v>
      </c>
      <c r="C23" s="39">
        <v>44000</v>
      </c>
      <c r="D23" s="39">
        <v>44000</v>
      </c>
      <c r="E23" s="39">
        <v>42801</v>
      </c>
      <c r="F23" s="64">
        <f t="shared" si="0"/>
        <v>97.275</v>
      </c>
      <c r="G23"/>
      <c r="H23"/>
      <c r="I23"/>
    </row>
    <row r="24" spans="1:9" ht="14.25">
      <c r="A24" s="18"/>
      <c r="B24" s="7" t="s">
        <v>20</v>
      </c>
      <c r="C24" s="39">
        <v>465150</v>
      </c>
      <c r="D24" s="39">
        <v>612150</v>
      </c>
      <c r="E24" s="39">
        <v>375687</v>
      </c>
      <c r="F24" s="64">
        <f t="shared" si="0"/>
        <v>61.37172261700564</v>
      </c>
      <c r="G24"/>
      <c r="H24"/>
      <c r="I24"/>
    </row>
    <row r="25" spans="1:9" ht="14.25">
      <c r="A25" s="18"/>
      <c r="B25" s="7" t="s">
        <v>21</v>
      </c>
      <c r="C25" s="39">
        <v>99582</v>
      </c>
      <c r="D25" s="39">
        <v>99582</v>
      </c>
      <c r="E25" s="39">
        <v>49791</v>
      </c>
      <c r="F25" s="64">
        <f t="shared" si="0"/>
        <v>50</v>
      </c>
      <c r="G25"/>
      <c r="H25"/>
      <c r="I25"/>
    </row>
    <row r="26" spans="1:9" ht="14.25">
      <c r="A26" s="18"/>
      <c r="B26" s="7"/>
      <c r="C26" s="39"/>
      <c r="D26" s="39"/>
      <c r="E26" s="7"/>
      <c r="F26" s="64"/>
      <c r="G26"/>
      <c r="H26"/>
      <c r="I26"/>
    </row>
    <row r="27" spans="1:9" ht="15">
      <c r="A27" s="18"/>
      <c r="B27" s="10" t="s">
        <v>10</v>
      </c>
      <c r="C27" s="38">
        <v>23300</v>
      </c>
      <c r="D27" s="38">
        <v>23300</v>
      </c>
      <c r="E27" s="38">
        <v>12488</v>
      </c>
      <c r="F27" s="64">
        <f t="shared" si="0"/>
        <v>53.59656652360515</v>
      </c>
      <c r="G27"/>
      <c r="H27"/>
      <c r="I27"/>
    </row>
    <row r="28" spans="1:9" ht="15">
      <c r="A28" s="18"/>
      <c r="B28" s="10" t="s">
        <v>38</v>
      </c>
      <c r="C28" s="38">
        <v>0</v>
      </c>
      <c r="D28" s="38">
        <v>0</v>
      </c>
      <c r="E28" s="38">
        <v>27735</v>
      </c>
      <c r="F28" s="64">
        <v>0</v>
      </c>
      <c r="G28"/>
      <c r="H28"/>
      <c r="I28"/>
    </row>
    <row r="29" spans="1:9" ht="15">
      <c r="A29" s="18"/>
      <c r="B29" s="10" t="s">
        <v>22</v>
      </c>
      <c r="C29" s="38">
        <v>75800</v>
      </c>
      <c r="D29" s="38">
        <v>75800</v>
      </c>
      <c r="E29" s="38">
        <v>45581</v>
      </c>
      <c r="F29" s="64">
        <f t="shared" si="0"/>
        <v>60.13324538258575</v>
      </c>
      <c r="G29"/>
      <c r="H29"/>
      <c r="I29"/>
    </row>
    <row r="30" spans="1:9" ht="15">
      <c r="A30" s="18"/>
      <c r="B30" s="10" t="s">
        <v>29</v>
      </c>
      <c r="C30" s="38">
        <v>151000</v>
      </c>
      <c r="D30" s="38">
        <v>151000</v>
      </c>
      <c r="E30" s="38">
        <v>96111</v>
      </c>
      <c r="F30" s="64">
        <f t="shared" si="0"/>
        <v>63.649668874172185</v>
      </c>
      <c r="G30"/>
      <c r="H30"/>
      <c r="I30"/>
    </row>
    <row r="31" spans="1:9" ht="15">
      <c r="A31" s="18"/>
      <c r="B31" s="10" t="s">
        <v>5</v>
      </c>
      <c r="C31" s="38">
        <v>1000</v>
      </c>
      <c r="D31" s="38">
        <v>1000</v>
      </c>
      <c r="E31" s="38">
        <v>570</v>
      </c>
      <c r="F31" s="64">
        <f t="shared" si="0"/>
        <v>57</v>
      </c>
      <c r="G31"/>
      <c r="H31"/>
      <c r="I31"/>
    </row>
    <row r="32" spans="1:9" ht="15">
      <c r="A32" s="18"/>
      <c r="B32" s="10" t="s">
        <v>26</v>
      </c>
      <c r="C32" s="38">
        <v>118400</v>
      </c>
      <c r="D32" s="38">
        <v>118400</v>
      </c>
      <c r="E32" s="38">
        <v>69243</v>
      </c>
      <c r="F32" s="64">
        <f t="shared" si="0"/>
        <v>58.482263513513516</v>
      </c>
      <c r="G32"/>
      <c r="H32"/>
      <c r="I32"/>
    </row>
    <row r="33" spans="1:9" ht="15">
      <c r="A33" s="18"/>
      <c r="B33" s="10"/>
      <c r="C33" s="38"/>
      <c r="D33" s="38"/>
      <c r="E33" s="10"/>
      <c r="F33" s="64"/>
      <c r="G33"/>
      <c r="H33"/>
      <c r="I33"/>
    </row>
    <row r="34" spans="1:9" ht="15">
      <c r="A34" s="18"/>
      <c r="B34" s="10"/>
      <c r="C34" s="38"/>
      <c r="D34" s="38"/>
      <c r="E34" s="10"/>
      <c r="F34" s="64"/>
      <c r="G34"/>
      <c r="H34"/>
      <c r="I34"/>
    </row>
    <row r="35" spans="1:6" s="11" customFormat="1" ht="15">
      <c r="A35" s="17"/>
      <c r="B35" s="6" t="s">
        <v>34</v>
      </c>
      <c r="C35" s="36">
        <v>107680</v>
      </c>
      <c r="D35" s="36">
        <v>107680</v>
      </c>
      <c r="E35" s="36">
        <v>94612</v>
      </c>
      <c r="F35" s="63">
        <f t="shared" si="0"/>
        <v>87.86404160475483</v>
      </c>
    </row>
    <row r="36" spans="1:6" s="48" customFormat="1" ht="15">
      <c r="A36" s="27"/>
      <c r="B36" s="3"/>
      <c r="C36" s="40"/>
      <c r="D36" s="40"/>
      <c r="E36" s="40"/>
      <c r="F36" s="64"/>
    </row>
    <row r="37" spans="1:6" s="11" customFormat="1" ht="15">
      <c r="A37" s="19"/>
      <c r="B37" s="10"/>
      <c r="C37" s="38"/>
      <c r="D37" s="38"/>
      <c r="E37" s="38"/>
      <c r="F37" s="64"/>
    </row>
    <row r="38" spans="1:6" s="8" customFormat="1" ht="15">
      <c r="A38" s="53" t="s">
        <v>7</v>
      </c>
      <c r="B38" s="6" t="s">
        <v>23</v>
      </c>
      <c r="C38" s="36">
        <f>SUM(C39:C40)</f>
        <v>100000</v>
      </c>
      <c r="D38" s="36">
        <f>SUM(D39:D40)</f>
        <v>100000</v>
      </c>
      <c r="E38" s="36">
        <f>SUM(E39:E40)</f>
        <v>11335</v>
      </c>
      <c r="F38" s="63">
        <f t="shared" si="0"/>
        <v>11.335</v>
      </c>
    </row>
    <row r="39" spans="1:6" s="45" customFormat="1" ht="14.25">
      <c r="A39" s="44"/>
      <c r="B39" s="25" t="s">
        <v>31</v>
      </c>
      <c r="C39" s="37">
        <v>100000</v>
      </c>
      <c r="D39" s="37">
        <v>100000</v>
      </c>
      <c r="E39" s="37">
        <v>6269</v>
      </c>
      <c r="F39" s="64">
        <f t="shared" si="0"/>
        <v>6.269</v>
      </c>
    </row>
    <row r="40" spans="1:6" s="45" customFormat="1" ht="14.25">
      <c r="A40" s="44"/>
      <c r="B40" s="25" t="s">
        <v>57</v>
      </c>
      <c r="C40" s="37">
        <v>0</v>
      </c>
      <c r="D40" s="37">
        <v>0</v>
      </c>
      <c r="E40" s="37">
        <v>5066</v>
      </c>
      <c r="F40" s="64">
        <v>0</v>
      </c>
    </row>
    <row r="41" spans="1:6" s="45" customFormat="1" ht="14.25">
      <c r="A41" s="44"/>
      <c r="B41" s="25"/>
      <c r="C41" s="37"/>
      <c r="D41" s="37"/>
      <c r="E41" s="37"/>
      <c r="F41" s="64"/>
    </row>
    <row r="42" spans="1:6" s="45" customFormat="1" ht="14.25">
      <c r="A42" s="44"/>
      <c r="B42" s="25"/>
      <c r="C42" s="37"/>
      <c r="D42" s="37"/>
      <c r="E42" s="37"/>
      <c r="F42" s="64"/>
    </row>
    <row r="43" spans="1:6" s="45" customFormat="1" ht="15">
      <c r="A43" s="51" t="s">
        <v>8</v>
      </c>
      <c r="B43" s="52" t="s">
        <v>24</v>
      </c>
      <c r="C43" s="43">
        <f>SUM(C44:C46)</f>
        <v>1106000</v>
      </c>
      <c r="D43" s="43">
        <f>SUM(D44:D46)</f>
        <v>1380061</v>
      </c>
      <c r="E43" s="43">
        <f>SUM(E44:E46)</f>
        <v>300946</v>
      </c>
      <c r="F43" s="64">
        <f t="shared" si="0"/>
        <v>21.806717239310437</v>
      </c>
    </row>
    <row r="44" spans="1:6" s="4" customFormat="1" ht="14.25">
      <c r="A44" s="20"/>
      <c r="B44" s="7" t="s">
        <v>18</v>
      </c>
      <c r="C44" s="41">
        <v>416000</v>
      </c>
      <c r="D44" s="41">
        <v>690061</v>
      </c>
      <c r="E44" s="39">
        <v>184788</v>
      </c>
      <c r="F44" s="64">
        <f t="shared" si="0"/>
        <v>26.778502190386067</v>
      </c>
    </row>
    <row r="45" spans="1:6" s="8" customFormat="1" ht="14.25">
      <c r="A45" s="26"/>
      <c r="B45" s="7" t="s">
        <v>19</v>
      </c>
      <c r="C45" s="41">
        <v>650000</v>
      </c>
      <c r="D45" s="41">
        <v>650000</v>
      </c>
      <c r="E45" s="39">
        <v>86820</v>
      </c>
      <c r="F45" s="64">
        <f t="shared" si="0"/>
        <v>13.356923076923078</v>
      </c>
    </row>
    <row r="46" spans="1:6" s="8" customFormat="1" ht="14.25">
      <c r="A46" s="26"/>
      <c r="B46" s="7" t="s">
        <v>27</v>
      </c>
      <c r="C46" s="41">
        <v>40000</v>
      </c>
      <c r="D46" s="41">
        <v>40000</v>
      </c>
      <c r="E46" s="39">
        <v>29338</v>
      </c>
      <c r="F46" s="64">
        <f t="shared" si="0"/>
        <v>73.345</v>
      </c>
    </row>
    <row r="47" spans="1:6" s="8" customFormat="1" ht="14.25">
      <c r="A47" s="26"/>
      <c r="B47" s="7"/>
      <c r="C47" s="41"/>
      <c r="D47" s="41"/>
      <c r="E47" s="7"/>
      <c r="F47" s="64"/>
    </row>
    <row r="48" spans="1:6" s="8" customFormat="1" ht="15">
      <c r="A48" s="53"/>
      <c r="B48" s="6" t="s">
        <v>32</v>
      </c>
      <c r="C48" s="36">
        <f>SUM(C7+C38+C43)</f>
        <v>6446014</v>
      </c>
      <c r="D48" s="36">
        <f>SUM(D7+D38+D43)</f>
        <v>6867075</v>
      </c>
      <c r="E48" s="36">
        <f>SUM(E7+E38+E43)</f>
        <v>3252723</v>
      </c>
      <c r="F48" s="63">
        <f t="shared" si="0"/>
        <v>47.366935704066144</v>
      </c>
    </row>
    <row r="49" spans="1:6" s="4" customFormat="1" ht="15.75">
      <c r="A49" s="23"/>
      <c r="B49" s="24"/>
      <c r="C49" s="35"/>
      <c r="D49" s="35"/>
      <c r="E49" s="24"/>
      <c r="F49" s="64"/>
    </row>
    <row r="50" spans="1:6" s="4" customFormat="1" ht="15">
      <c r="A50" s="22"/>
      <c r="B50" s="3"/>
      <c r="C50" s="40"/>
      <c r="D50" s="40"/>
      <c r="E50" s="3"/>
      <c r="F50" s="64"/>
    </row>
    <row r="51" spans="1:6" s="34" customFormat="1" ht="14.25">
      <c r="A51" s="32" t="s">
        <v>17</v>
      </c>
      <c r="B51" s="33" t="s">
        <v>56</v>
      </c>
      <c r="C51" s="42">
        <v>2186700</v>
      </c>
      <c r="D51" s="42">
        <v>2174099</v>
      </c>
      <c r="E51" s="42">
        <v>1091304</v>
      </c>
      <c r="F51" s="64">
        <f t="shared" si="0"/>
        <v>50.195690260655105</v>
      </c>
    </row>
    <row r="52" spans="1:6" s="8" customFormat="1" ht="15">
      <c r="A52" s="22"/>
      <c r="B52" s="3"/>
      <c r="C52" s="40"/>
      <c r="D52" s="40"/>
      <c r="E52" s="3"/>
      <c r="F52" s="64"/>
    </row>
    <row r="53" spans="1:6" s="31" customFormat="1" ht="14.25">
      <c r="A53" s="29"/>
      <c r="B53" s="30"/>
      <c r="C53" s="37"/>
      <c r="D53" s="37"/>
      <c r="E53" s="30"/>
      <c r="F53" s="64"/>
    </row>
    <row r="54" spans="1:6" s="8" customFormat="1" ht="15">
      <c r="A54" s="54"/>
      <c r="B54" s="55" t="s">
        <v>28</v>
      </c>
      <c r="C54" s="56">
        <f>C48+C51+C52</f>
        <v>8632714</v>
      </c>
      <c r="D54" s="56">
        <f>D48+D51+D52</f>
        <v>9041174</v>
      </c>
      <c r="E54" s="56">
        <f>E48+E51+E52</f>
        <v>4344027</v>
      </c>
      <c r="F54" s="65">
        <f t="shared" si="0"/>
        <v>48.04715626532572</v>
      </c>
    </row>
    <row r="55" spans="1:6" s="47" customFormat="1" ht="15.75">
      <c r="A55" s="46"/>
      <c r="B55" s="46"/>
      <c r="C55" s="46"/>
      <c r="D55" s="46"/>
      <c r="E55" s="46"/>
      <c r="F55" s="61"/>
    </row>
    <row r="56" spans="1:5" s="47" customFormat="1" ht="15.75">
      <c r="A56" s="46" t="s">
        <v>55</v>
      </c>
      <c r="B56" s="70"/>
      <c r="C56" s="71"/>
      <c r="D56" s="71"/>
      <c r="E56" s="71"/>
    </row>
    <row r="57" spans="1:6" s="47" customFormat="1" ht="15.75">
      <c r="A57" s="72"/>
      <c r="B57" s="46"/>
      <c r="C57" s="73"/>
      <c r="D57" s="73"/>
      <c r="E57" s="73"/>
      <c r="F57" s="74"/>
    </row>
    <row r="58" spans="1:7" s="47" customFormat="1" ht="15.75">
      <c r="A58" s="122" t="s">
        <v>42</v>
      </c>
      <c r="B58" s="123"/>
      <c r="C58" s="75"/>
      <c r="D58" s="75"/>
      <c r="E58" s="75"/>
      <c r="F58" s="74"/>
      <c r="G58" s="72"/>
    </row>
    <row r="59" spans="1:7" s="47" customFormat="1" ht="15">
      <c r="A59" s="76" t="s">
        <v>45</v>
      </c>
      <c r="B59" s="77"/>
      <c r="C59" s="78"/>
      <c r="D59" s="78"/>
      <c r="E59" s="79">
        <v>2940442</v>
      </c>
      <c r="F59" s="114"/>
      <c r="G59" s="72"/>
    </row>
    <row r="60" spans="1:7" s="47" customFormat="1" ht="15.75" thickBot="1">
      <c r="A60" s="80" t="s">
        <v>46</v>
      </c>
      <c r="B60" s="81"/>
      <c r="C60" s="82"/>
      <c r="D60" s="82"/>
      <c r="E60" s="83">
        <v>2557453</v>
      </c>
      <c r="F60" s="115"/>
      <c r="G60" s="72"/>
    </row>
    <row r="61" spans="1:7" s="47" customFormat="1" ht="16.5" thickTop="1">
      <c r="A61" s="84" t="s">
        <v>58</v>
      </c>
      <c r="B61" s="85"/>
      <c r="C61" s="86"/>
      <c r="D61" s="86"/>
      <c r="E61" s="87">
        <f>SUM(E59-E60)</f>
        <v>382989</v>
      </c>
      <c r="F61" s="116"/>
      <c r="G61" s="72"/>
    </row>
    <row r="62" spans="1:7" s="5" customFormat="1" ht="12.75">
      <c r="A62" s="88"/>
      <c r="B62" s="89"/>
      <c r="C62" s="90"/>
      <c r="D62" s="90"/>
      <c r="E62" s="91"/>
      <c r="F62" s="71"/>
      <c r="G62" s="112"/>
    </row>
    <row r="63" spans="1:7" ht="15">
      <c r="A63" s="124" t="s">
        <v>44</v>
      </c>
      <c r="B63" s="123"/>
      <c r="C63" s="90"/>
      <c r="D63" s="90"/>
      <c r="E63" s="91"/>
      <c r="F63" s="71"/>
      <c r="G63" s="117"/>
    </row>
    <row r="64" spans="1:7" ht="14.25">
      <c r="A64" s="76" t="s">
        <v>47</v>
      </c>
      <c r="B64" s="92"/>
      <c r="C64" s="78"/>
      <c r="D64" s="78"/>
      <c r="E64" s="79">
        <v>11335</v>
      </c>
      <c r="F64" s="114"/>
      <c r="G64" s="117"/>
    </row>
    <row r="65" spans="1:7" ht="15" thickBot="1">
      <c r="A65" s="80" t="s">
        <v>48</v>
      </c>
      <c r="B65" s="81"/>
      <c r="C65" s="82"/>
      <c r="D65" s="82"/>
      <c r="E65" s="83">
        <v>42242</v>
      </c>
      <c r="F65" s="115"/>
      <c r="G65" s="117"/>
    </row>
    <row r="66" spans="1:7" ht="15.75" thickTop="1">
      <c r="A66" s="84" t="s">
        <v>50</v>
      </c>
      <c r="B66" s="93"/>
      <c r="C66" s="86"/>
      <c r="D66" s="86"/>
      <c r="E66" s="94">
        <f>E64-E65</f>
        <v>-30907</v>
      </c>
      <c r="F66" s="116"/>
      <c r="G66" s="117"/>
    </row>
    <row r="67" spans="1:7" ht="12.75">
      <c r="A67" s="88"/>
      <c r="B67" s="89"/>
      <c r="C67" s="90"/>
      <c r="D67" s="90"/>
      <c r="E67" s="91"/>
      <c r="F67" s="71"/>
      <c r="G67" s="117"/>
    </row>
    <row r="68" spans="1:7" ht="15">
      <c r="A68" s="121" t="s">
        <v>49</v>
      </c>
      <c r="B68" s="122"/>
      <c r="C68" s="95"/>
      <c r="D68" s="95"/>
      <c r="E68" s="96"/>
      <c r="F68" s="71"/>
      <c r="G68" s="117"/>
    </row>
    <row r="69" spans="1:7" ht="14.25">
      <c r="A69" s="76" t="s">
        <v>39</v>
      </c>
      <c r="B69" s="97"/>
      <c r="C69" s="78"/>
      <c r="D69" s="78"/>
      <c r="E69" s="79">
        <v>300946</v>
      </c>
      <c r="F69" s="114"/>
      <c r="G69" s="117"/>
    </row>
    <row r="70" spans="1:7" ht="15" thickBot="1">
      <c r="A70" s="80" t="s">
        <v>40</v>
      </c>
      <c r="B70" s="98"/>
      <c r="C70" s="82"/>
      <c r="D70" s="82"/>
      <c r="E70" s="83">
        <v>300946</v>
      </c>
      <c r="F70" s="115"/>
      <c r="G70" s="117"/>
    </row>
    <row r="71" spans="1:7" ht="15.75" thickTop="1">
      <c r="A71" s="84" t="s">
        <v>43</v>
      </c>
      <c r="B71" s="99"/>
      <c r="C71" s="86"/>
      <c r="D71" s="86"/>
      <c r="E71" s="87">
        <f>SUM(E69-E70)</f>
        <v>0</v>
      </c>
      <c r="F71" s="116"/>
      <c r="G71" s="117"/>
    </row>
    <row r="72" spans="1:7" ht="15">
      <c r="A72" s="100"/>
      <c r="B72" s="70"/>
      <c r="C72" s="71"/>
      <c r="D72" s="71"/>
      <c r="E72" s="101"/>
      <c r="F72" s="71"/>
      <c r="G72" s="117"/>
    </row>
    <row r="73" spans="1:7" ht="15.75">
      <c r="A73" s="102" t="s">
        <v>41</v>
      </c>
      <c r="B73" s="70"/>
      <c r="C73" s="71"/>
      <c r="D73" s="71"/>
      <c r="E73" s="101"/>
      <c r="F73" s="71"/>
      <c r="G73" s="117"/>
    </row>
    <row r="74" spans="1:7" ht="14.25">
      <c r="A74" s="76" t="s">
        <v>39</v>
      </c>
      <c r="B74" s="103"/>
      <c r="C74" s="104"/>
      <c r="D74" s="104"/>
      <c r="E74" s="105">
        <v>4344027</v>
      </c>
      <c r="F74" s="118"/>
      <c r="G74" s="117"/>
    </row>
    <row r="75" spans="1:7" ht="15" thickBot="1">
      <c r="A75" s="80" t="s">
        <v>40</v>
      </c>
      <c r="B75" s="106"/>
      <c r="C75" s="107"/>
      <c r="D75" s="107"/>
      <c r="E75" s="108">
        <v>3991945</v>
      </c>
      <c r="F75" s="118"/>
      <c r="G75" s="117"/>
    </row>
    <row r="76" spans="1:7" ht="15.75" thickTop="1">
      <c r="A76" s="84" t="s">
        <v>58</v>
      </c>
      <c r="B76" s="109"/>
      <c r="C76" s="110"/>
      <c r="D76" s="110"/>
      <c r="E76" s="111">
        <f>SUM(E74-E75)</f>
        <v>352082</v>
      </c>
      <c r="F76" s="119"/>
      <c r="G76" s="117"/>
    </row>
    <row r="77" spans="6:7" ht="12.75">
      <c r="F77" s="113"/>
      <c r="G77" s="117"/>
    </row>
  </sheetData>
  <mergeCells count="5">
    <mergeCell ref="A1:F1"/>
    <mergeCell ref="A2:F2"/>
    <mergeCell ref="A68:B68"/>
    <mergeCell ref="A58:B58"/>
    <mergeCell ref="A63:B63"/>
  </mergeCells>
  <printOptions/>
  <pageMargins left="0.984251968503937" right="0.984251968503937" top="0.8661417322834646" bottom="2.047244094488189" header="0.8661417322834646" footer="0.7874015748031497"/>
  <pageSetup orientation="portrait" paperSize="9" scale="56" r:id="rId1"/>
  <headerFooter alignWithMargins="0">
    <oddHeader>&amp;R&amp;12Príloha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2012-07-24T11:35:55Z</cp:lastPrinted>
  <dcterms:created xsi:type="dcterms:W3CDTF">1999-10-27T20:05:33Z</dcterms:created>
  <dcterms:modified xsi:type="dcterms:W3CDTF">2012-07-24T11:36:30Z</dcterms:modified>
  <cp:category/>
  <cp:version/>
  <cp:contentType/>
  <cp:contentStatus/>
</cp:coreProperties>
</file>